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E24E9FD3-9DBC-4511-8FBE-9BF0FF0DC5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-P" sheetId="5" r:id="rId1"/>
    <sheet name="lista-K" sheetId="3" r:id="rId2"/>
    <sheet name="lista_stara" sheetId="4" r:id="rId3"/>
    <sheet name="Arkusz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9" i="1" s="1"/>
  <c r="B11" i="1" s="1"/>
  <c r="F54" i="4"/>
  <c r="F53" i="4"/>
  <c r="F52" i="4"/>
  <c r="F51" i="4"/>
  <c r="F50" i="4"/>
  <c r="F49" i="4"/>
  <c r="F48" i="4"/>
  <c r="F55" i="4" s="1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46" i="4" s="1"/>
  <c r="F29" i="4"/>
  <c r="F28" i="4"/>
  <c r="F27" i="4"/>
  <c r="F26" i="4"/>
  <c r="F25" i="4"/>
  <c r="F24" i="4"/>
  <c r="F23" i="4"/>
  <c r="F22" i="4"/>
  <c r="F21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21" i="4" s="1"/>
  <c r="A22" i="4" s="1"/>
  <c r="A23" i="4" s="1"/>
  <c r="A24" i="4" s="1"/>
  <c r="A25" i="4" s="1"/>
  <c r="A26" i="4" s="1"/>
  <c r="A27" i="4" s="1"/>
  <c r="A28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8" i="4" s="1"/>
  <c r="A49" i="4" s="1"/>
  <c r="A50" i="4" s="1"/>
  <c r="A51" i="4" s="1"/>
  <c r="A52" i="4" s="1"/>
  <c r="A53" i="4" s="1"/>
  <c r="A54" i="4" s="1"/>
  <c r="F5" i="4"/>
  <c r="F19" i="4" s="1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0" i="3"/>
  <c r="F29" i="3"/>
  <c r="F28" i="3"/>
  <c r="F27" i="3"/>
  <c r="F26" i="3"/>
  <c r="F25" i="3"/>
  <c r="F24" i="3"/>
  <c r="F23" i="3"/>
  <c r="F22" i="3"/>
  <c r="F31" i="3" s="1"/>
  <c r="F20" i="3"/>
  <c r="F19" i="3"/>
  <c r="F18" i="3"/>
  <c r="F17" i="3"/>
  <c r="F16" i="3"/>
  <c r="F15" i="3"/>
  <c r="F14" i="3"/>
  <c r="F13" i="3"/>
  <c r="F12" i="3"/>
  <c r="F11" i="3"/>
  <c r="F10" i="3"/>
  <c r="F9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2" i="3" s="1"/>
  <c r="A23" i="3" s="1"/>
  <c r="A24" i="3" s="1"/>
  <c r="A25" i="3" s="1"/>
  <c r="A26" i="3" s="1"/>
  <c r="A27" i="3" s="1"/>
  <c r="A28" i="3" s="1"/>
  <c r="A29" i="3" s="1"/>
  <c r="A30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F8" i="3"/>
  <c r="A8" i="3"/>
  <c r="F7" i="3"/>
  <c r="A49" i="5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38" i="5"/>
  <c r="A39" i="5" s="1"/>
  <c r="A40" i="5" s="1"/>
  <c r="A22" i="5"/>
  <c r="A8" i="5"/>
  <c r="F56" i="4" l="1"/>
  <c r="F49" i="3"/>
</calcChain>
</file>

<file path=xl/sharedStrings.xml><?xml version="1.0" encoding="utf-8"?>
<sst xmlns="http://schemas.openxmlformats.org/spreadsheetml/2006/main" count="310" uniqueCount="121">
  <si>
    <t>budżet</t>
  </si>
  <si>
    <t>projekt</t>
  </si>
  <si>
    <t>meble</t>
  </si>
  <si>
    <t>plac</t>
  </si>
  <si>
    <t>montaż plac</t>
  </si>
  <si>
    <t>wyposaż</t>
  </si>
  <si>
    <t>suma</t>
  </si>
  <si>
    <t>pozostało</t>
  </si>
  <si>
    <t>LP.</t>
  </si>
  <si>
    <t>RODZAJ MEBLA</t>
  </si>
  <si>
    <t>JEDN.</t>
  </si>
  <si>
    <t>ILOŚĆ</t>
  </si>
  <si>
    <t>CENA 
JEDN.</t>
  </si>
  <si>
    <t>WARTOŚĆ
[brutto]</t>
  </si>
  <si>
    <t>kpl</t>
  </si>
  <si>
    <t>szt.</t>
  </si>
  <si>
    <t>Dywan fi 200</t>
  </si>
  <si>
    <t>Dywan fi 160</t>
  </si>
  <si>
    <t>ZESTAWIENIE  WYPOSAŻENIA  DO  ŻŁOBKA NA UL. KOPERNIKA W OSTRÓDZIE</t>
  </si>
  <si>
    <t>Szczotka do WC</t>
  </si>
  <si>
    <t>ZABAWKI</t>
  </si>
  <si>
    <t>WYPOSAŻENIE</t>
  </si>
  <si>
    <t>Wieża ilościowa 
"Pojazdy i zawody"
(min. 10 kostek)</t>
  </si>
  <si>
    <t>Ogromne magnesy
- materiał: metal, tworzywo sztuczne
(min. 23 części)</t>
  </si>
  <si>
    <t>Układanka „Magia kwiatów”
- materiał: drewno</t>
  </si>
  <si>
    <t>Nawlekanka Budowa
(min. 19 części)
- materiał: drewno/poliester</t>
  </si>
  <si>
    <t>Kolorowe śrubki i nakrętki
(min. 5 elementów)
- materiał: drewno</t>
  </si>
  <si>
    <t>Moje pierwsze klocki
(min. 18 części)
- materiał: drewno</t>
  </si>
  <si>
    <t>Puzzle 
"Pociąg ze zwierzątkami" 
(min. 11 części)
- materiał: drewno/sklejka
- wymiary: 46x14 cm</t>
  </si>
  <si>
    <t>Układanka "Parada zwierząt"
(min. 17 części)
- materiał: drewno/sklejka
- wymiar: 22x22 cm</t>
  </si>
  <si>
    <t>Sześcian motoryczny
- materiał: drewno, sklejka, metal
- wymiary: 30-30-30/54 cm</t>
  </si>
  <si>
    <t>Muzyczny krokodyl 
na ścianę
(4 instrumenty)
- materiał: drewno
- wymiary: 94x29x6 cm</t>
  </si>
  <si>
    <t>Kulodrom, duży zestaw
(min. 30 elementów)
- materiał: drewno</t>
  </si>
  <si>
    <t>Zestaw samochodzików
(4 sztuki)
- materiał: tworzywo sztuczne</t>
  </si>
  <si>
    <t>Łukowy kulodrom
- materiał: drewno
- wymiary: 34,5x41,5x12 cm</t>
  </si>
  <si>
    <t>Zestaw muzyczny
(12 części)
- materiał: drewno</t>
  </si>
  <si>
    <t>Płyta Dźwig
- materiał: drewno, metal
- wymiary: 40,6x43,2 cm</t>
  </si>
  <si>
    <t>Kosze do segregacji</t>
  </si>
  <si>
    <t>Leżak do żłobka. Rama aluminiowa malowana proszkowo, 4 stopki z tworzywa sztucznego, wypełnienie siatka z tworzywa sztucznego, możliwość układania w stos. Długość 130 cm, szerokość 55 cm. Obciążenie minimum 50 kg. Kolor leżaków dostosowany do koloru pomieszczenia (4 kolory).</t>
  </si>
  <si>
    <t>Lustro łazienkowe 100x80</t>
  </si>
  <si>
    <t>Szafa drewniana na odzież o szer. 120 cm</t>
  </si>
  <si>
    <t>Lustra dekoracyjne max 60x60 akrylowe (bezpieczne dla dzieci)</t>
  </si>
  <si>
    <t>Kosz na śmieci dla dzieci
- materiał: plastik
- pojemność min. 20 l</t>
  </si>
  <si>
    <t>Dozownik płynu do dezynfekcji rąk w płynie o pojemności 0,5l z wizjerem wskazującym, kiedy środek się kończy;
wykonany z tworzywa sztucznego ABS, zamykany na zatrzask,  sposób dozowania: łokciowy, uzupełniany z kanistra - nie wymaga wkładów uzupełniających, zawór odcinający, zabezpiecza przed kapaniem, dostosowany do płynów dezynfekcyjnych i mydła w płynie, zestaw wkrętów do montażu</t>
  </si>
  <si>
    <t>Dozownik mydła w płynie o pojemności 0,5l z wizjerem wskazującym kiedy mydło się kończy. Otwierany przyciskiem. Napełniany z kanistra - nie wymaga wkładów uzupełniających. Zaworek odcinający - zabezpiecza przed kapaniem. Zestaw wkrętów do montażu. Materiał obudowy: plastik ABS.</t>
  </si>
  <si>
    <t>Pojemnik na ręczniki papierowe, pojemność: 500 listków, przeznaczenie: ręczniki papierowe ZZ, wielkość listka: 250 x 230 mm, materiał obudowy: tworzywo ABS,  sposób dozowania: wyciągnięcie jednej sztuki papieru powoduje wysunięcie się kolejnej, zamek i klucz: plastik, okienko kontrolne informujące o ilości ręczników, rodzaj montażu: naścienny, przykręcany, opakowanie zawiera zestaw wkrętów z kołkami</t>
  </si>
  <si>
    <t>Podajnik papieru toaletowego do papieru toaletowego jumbo, materiał: tworzywo ABS, przeznaczenie: papier toaletowy jumbo o maksymalnej średnicy 19 cm, okienko kontrolne informujące o ilości papieru zamykany na kluczyk, zamek i kluczyk: plastik, rodzaj montażu: naścienny, przykręcany</t>
  </si>
  <si>
    <t>Platforma do transportu leżaków wykonana z metalu, wyposażona w  wysokiej jakości kółka, rozmiarem dopasowana do łóżeczek</t>
  </si>
  <si>
    <t>Wycieraczka pod drzwi 60x120, PCV</t>
  </si>
  <si>
    <t>Zestaw: nocnik, nakładka na WC, podest</t>
  </si>
  <si>
    <t>Tablica korkowa 200x120. Powierzchnia wykonana z naturalnego materiału korkowego. Tylna część tablicy wykonana z pilśni.  Tablica przeznaczona do zawieszania kartek za pomocą pinezek. Obramowanie: Rama powinna być wykonana z anodowanego profilu aluminiowego C w kolorze srebrnym, narożniki tablicy wykończone estetycznymi, plastikowymi elementami, mocowanie tablicy w narożnikach. W zestawie powinien być komplet elementów mocujących. Powinna być możliwość zawieszenia tablicy zarówno w pionie, jak i w poziomie.</t>
  </si>
  <si>
    <t>Zestaw pościeli. Kołderka (95x125) i poduszka (35x35) oraz poszewki z wysokiej jakości bawełny, prześcieradło również z wysokiej jakości bawełny posiadące gumki, które zaczepia się o rogi łóżeczka, możliwość prania w pralce w temperaturze 60°C.</t>
  </si>
  <si>
    <t>PPOŻ</t>
  </si>
  <si>
    <t>Gaśnica proszkowa Gloria GP 6x ABC PDE</t>
  </si>
  <si>
    <t>Koc gaśniczy 150/200 cm</t>
  </si>
  <si>
    <t>Gaśnica, znak 150x150 foto</t>
  </si>
  <si>
    <t>Gaśnica pianowa OGN GWG-2X ABF</t>
  </si>
  <si>
    <t>P.poż. wyłącznik prądu 105x148 foto</t>
  </si>
  <si>
    <t>Drzwi ewakuacyjne/wyjście ewakuacyjne 200x200 foto</t>
  </si>
  <si>
    <t>Urządzenie GSE-2x z wieszakiem KZWM</t>
  </si>
  <si>
    <t>RAZEM ZABAWKI</t>
  </si>
  <si>
    <t>RAZEM PPOŻ</t>
  </si>
  <si>
    <t>RAZEM WYPOSAŻENIE</t>
  </si>
  <si>
    <t>Pojemnik na zabawki na kółkach o pojemności minimum 50 litrów. Możliwość składowania pojemników jeden na drugim. Zamykany na zatrzask. Różne kolory.</t>
  </si>
  <si>
    <t>Wycieraczka wejściowa,
gumowa, ażurowa 160x100</t>
  </si>
  <si>
    <t>Wieszaki na ręczniki i kubki (14 dzieci)</t>
  </si>
  <si>
    <t>WYPOSAŻENIE SANITARNE</t>
  </si>
  <si>
    <t>RAZEM WYPOSAŻENIE SANITARNE</t>
  </si>
  <si>
    <t>RAZEM BRUTTO</t>
  </si>
  <si>
    <t>Szczotka do WC, materiał: plastik</t>
  </si>
  <si>
    <t>Lustro łazienkowe 60x90</t>
  </si>
  <si>
    <t>Lustro łazienkowe, w ramie aluminiowej,
uchylne 60x70, dla niepełnosprawnych</t>
  </si>
  <si>
    <t>Ręczniki bawełniane o wym. 50x30 cm</t>
  </si>
  <si>
    <t>Nocnik antypoślizgowy</t>
  </si>
  <si>
    <t>Leżak do żłobka. Rama aluminiowa malowana proszkowo, 4 stopki z tworzywa sztucznego, wypełnienie siatka z tworzywa sztucznego, możliwość układania w stos. Długość 130 cm, szerokość 55 cm. Obciążenie minimum 50 kg. Kolory: czerwony, żółty, zielony i niebieski (po 16 sztuk).</t>
  </si>
  <si>
    <t>Wieszaki na ręczniki i kubki (14 dzieci).
Materiał: drewno.</t>
  </si>
  <si>
    <t>Kosz na śmieci dla dzieci z przykrywką.
- materiał: plastik
- pojemność min. 20 l</t>
  </si>
  <si>
    <t>Nocnik antypoślizgowy. 
Materiał: plastik</t>
  </si>
  <si>
    <t>Pojemnik na zabawki na kółkach o pojemności minimum 50 litrów. Możliwość składowania pojemników jeden na drugim. Zamykany na zatrzask. Materiał plastik. Różne kolory.</t>
  </si>
  <si>
    <t>Wieża ilościowa 
"Pojazdy i zawody"
(min. 10 kostek)
materiał: karton</t>
  </si>
  <si>
    <t>Wyposażenie do żłobka powinno posiadać wszystkie wymagane prawem certyfikaty i atesty.</t>
  </si>
  <si>
    <t>DOSTAWA  WYPOSAŻENIA  ŻŁOBKA W OSTRÓDZIE</t>
  </si>
  <si>
    <t>ELEMENT WYPOSAŻENIA - OPIS</t>
  </si>
  <si>
    <t>Platforma do transportu leżaków (z poz. Nr 1), wykonana z metalu, wyposażona w  wysokiej jakości kółka, rozmiarem dopasowana do łóżeczek</t>
  </si>
  <si>
    <t>CZĘŚĆ 1: LEŻAKI WRAZ Z PLATFORMAMI</t>
  </si>
  <si>
    <t>Ogromne magnesy, układanka
- materiał: metal, tworzywo sztuczne
(min. 23 części, minimum 8 kulek o śr. 4,5cm)</t>
  </si>
  <si>
    <t>IN.271.495.2021         Załącznik nr 1.1 do informacji o zamówieniu</t>
  </si>
  <si>
    <t>CENA JEDN. NETTO</t>
  </si>
  <si>
    <t>CENA JEDN. BRUTTO</t>
  </si>
  <si>
    <t>WARTOŚĆ BRUTTO</t>
  </si>
  <si>
    <t>Wykonawca może złożyć ofertę na wszystkie lub wybrane części.</t>
  </si>
  <si>
    <t>CZĘŚĆ 2: SZAFA MODUŁOWA</t>
  </si>
  <si>
    <t>CZĘŚĆ 3: TABLICE KORKOWE</t>
  </si>
  <si>
    <t>CZĘŚĆ 4: POJEMNIKI NA ZABAWKI</t>
  </si>
  <si>
    <t>CZĘŚĆ 5: DYWANY I WYCIERACZKI</t>
  </si>
  <si>
    <t>CZĘŚĆ 6: LUSTRA</t>
  </si>
  <si>
    <t>CZĘŚĆ 7: WIESZAKI</t>
  </si>
  <si>
    <t>CZĘŚĆ 8: NOCNIKI</t>
  </si>
  <si>
    <t>CZĘŚĆ 9: WYPOSAŻENIE SANITARNE</t>
  </si>
  <si>
    <t>CZĘŚĆ 10: KOSZE NA ŚMIECI, DO SEGREGACJI</t>
  </si>
  <si>
    <t>CZĘŚĆ 11: ZABAWKI</t>
  </si>
  <si>
    <t>Powyższe zdjęcia mają charakter poglądowy.</t>
  </si>
  <si>
    <t>Kosze do segregacji. Podstawa prostokątna, pojemniki z klapą. Materiał: plastik, pojemność min. 40 litrów. W komplecie 4 pojemniki: plastik, papier, szkło, bio.</t>
  </si>
  <si>
    <t>Szafa modułowa drewniana na kurtki.
Wymiary 120x215x60. Jedna górna półka na szerokość szafy. Drążek na wieszaki. Szafa zamykana na zamek.</t>
  </si>
  <si>
    <t xml:space="preserve">                              RAZEM CZĘŚĆ 1 (pozycje 1-2) BRUTTO ZŁOTYCH:</t>
  </si>
  <si>
    <t xml:space="preserve">                                                     RAZEM CZĘŚĆ 2 BRUTTO ZŁOTYCH:</t>
  </si>
  <si>
    <t xml:space="preserve">                                                                           RAZEM CZĘŚĆ 3 BRUTTO ZŁOTYCH:</t>
  </si>
  <si>
    <t xml:space="preserve">                                                                  RAZEM CZĘŚĆ 4 BRUTTO ZŁOTYCH:</t>
  </si>
  <si>
    <t xml:space="preserve">                                   RAZEM CZĘŚĆ 6 (pozycje 1-3) BRUTTO ZŁOTYCH:</t>
  </si>
  <si>
    <t xml:space="preserve">                                           RAZEM CZĘŚĆ 5 (pozycje 1-3) BRUTTO ZŁOTYCH:</t>
  </si>
  <si>
    <t xml:space="preserve">                                                          RAZEM CZĘŚĆ 7 BRUTTO ZŁOTYCH:</t>
  </si>
  <si>
    <t xml:space="preserve">                                          RAZEM CZĘŚĆ 8 BRUTTO ZŁOTYCH:</t>
  </si>
  <si>
    <t xml:space="preserve">               RAZEM CZĘŚĆ 10 (pozycje 1-2) BRUTTO ZŁOTYCH:</t>
  </si>
  <si>
    <t xml:space="preserve">           RAZEM CZĘŚĆ 11 (pozycje 1-15) BRUTTO ZŁOTYCH:</t>
  </si>
  <si>
    <t>Podpisano:</t>
  </si>
  <si>
    <t>……………………………………………</t>
  </si>
  <si>
    <t>(upoważniony przedstawiciel wykonawcy)</t>
  </si>
  <si>
    <t>adres</t>
  </si>
  <si>
    <t>Ostróda, dnia ….................................................</t>
  </si>
  <si>
    <t xml:space="preserve">           RAZEM CZĘŚĆ 9 (pozycje 1-5) BRUTTO ZŁOTYCH:</t>
  </si>
  <si>
    <t>Formularz kalkulacji ceny ofertowej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</si>
</sst>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7" fillId="0" borderId="0" xfId="0" applyFont="1"/>
    <xf numFmtId="0" fontId="6" fillId="0" borderId="0" xfId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/>
    </xf>
    <xf numFmtId="4" fontId="6" fillId="0" borderId="0" xfId="1" applyNumberFormat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vertical="center" wrapText="1"/>
    </xf>
    <xf numFmtId="0" fontId="6" fillId="0" borderId="1" xfId="1" applyBorder="1" applyAlignment="1">
      <alignment horizontal="center" vertical="center" wrapText="1"/>
    </xf>
    <xf numFmtId="4" fontId="6" fillId="0" borderId="1" xfId="1" applyNumberFormat="1" applyBorder="1" applyAlignment="1">
      <alignment vertical="center"/>
    </xf>
    <xf numFmtId="4" fontId="8" fillId="0" borderId="1" xfId="1" applyNumberFormat="1" applyFont="1" applyBorder="1" applyAlignment="1">
      <alignment vertical="center"/>
    </xf>
    <xf numFmtId="0" fontId="6" fillId="0" borderId="0" xfId="1" applyAlignment="1">
      <alignment vertical="center" wrapText="1"/>
    </xf>
    <xf numFmtId="0" fontId="6" fillId="0" borderId="0" xfId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4" fontId="0" fillId="0" borderId="0" xfId="0" applyNumberFormat="1"/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3" fillId="0" borderId="0" xfId="1" applyFont="1"/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8" fillId="3" borderId="1" xfId="1" applyNumberFormat="1" applyFont="1" applyFill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top" wrapText="1"/>
    </xf>
    <xf numFmtId="0" fontId="9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/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1" applyFont="1" applyFill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1" xfId="1" applyFont="1" applyBorder="1" applyAlignment="1">
      <alignment vertical="top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Fill="1" applyBorder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 indent="15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</cellXfs>
  <cellStyles count="2">
    <cellStyle name="Normalny" xfId="0" builtinId="0"/>
    <cellStyle name="Normalny 2" xfId="1" xr:uid="{0C68D78F-0A2D-4F9F-9429-22CA4A82246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emf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emf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emf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emf"/><Relationship Id="rId39" Type="http://schemas.openxmlformats.org/officeDocument/2006/relationships/image" Target="../media/image37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emf"/><Relationship Id="rId33" Type="http://schemas.openxmlformats.org/officeDocument/2006/relationships/image" Target="../media/image41.jpeg"/><Relationship Id="rId38" Type="http://schemas.openxmlformats.org/officeDocument/2006/relationships/image" Target="../media/image36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emf"/><Relationship Id="rId32" Type="http://schemas.openxmlformats.org/officeDocument/2006/relationships/image" Target="../media/image32.jpeg"/><Relationship Id="rId37" Type="http://schemas.openxmlformats.org/officeDocument/2006/relationships/image" Target="../media/image35.png"/><Relationship Id="rId40" Type="http://schemas.openxmlformats.org/officeDocument/2006/relationships/image" Target="../media/image3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42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1714499</xdr:colOff>
      <xdr:row>32</xdr:row>
      <xdr:rowOff>33618</xdr:rowOff>
    </xdr:from>
    <xdr:to>
      <xdr:col>1</xdr:col>
      <xdr:colOff>3673444</xdr:colOff>
      <xdr:row>32</xdr:row>
      <xdr:rowOff>2005854</xdr:rowOff>
    </xdr:to>
    <xdr:pic>
      <xdr:nvPicPr>
        <xdr:cNvPr id="17" name="Obraz 16" descr="Wieża ilościowa &amp;quot;Pojazdy i zawody&amp;quot;, 10 kostek | Sortowanie | Edukacja  matematyczna | Pomoce edukacyjne | Zabawa &amp;amp; Wspieranie rozwoju | Żłobek &amp;amp;  Klub Malucha | HABA Polska">
          <a:extLst>
            <a:ext uri="{FF2B5EF4-FFF2-40B4-BE49-F238E27FC236}">
              <a16:creationId xmlns:a16="http://schemas.microsoft.com/office/drawing/2014/main" id="{A0489450-E546-4D7A-8387-130DE17C0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852" y="24686559"/>
          <a:ext cx="1958945" cy="1972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2061883</xdr:colOff>
      <xdr:row>33</xdr:row>
      <xdr:rowOff>11205</xdr:rowOff>
    </xdr:from>
    <xdr:to>
      <xdr:col>1</xdr:col>
      <xdr:colOff>3462619</xdr:colOff>
      <xdr:row>33</xdr:row>
      <xdr:rowOff>1404971</xdr:rowOff>
    </xdr:to>
    <xdr:pic>
      <xdr:nvPicPr>
        <xdr:cNvPr id="18" name="Obraz 17" descr="Haba Układanka Parada Zwierząt - Ceny i opinie - Ceneo.pl">
          <a:extLst>
            <a:ext uri="{FF2B5EF4-FFF2-40B4-BE49-F238E27FC236}">
              <a16:creationId xmlns:a16="http://schemas.microsoft.com/office/drawing/2014/main" id="{F753A476-7A32-44F2-93A4-D4D918BA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6" y="6790764"/>
          <a:ext cx="1400736" cy="1393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1815353</xdr:colOff>
      <xdr:row>34</xdr:row>
      <xdr:rowOff>56029</xdr:rowOff>
    </xdr:from>
    <xdr:to>
      <xdr:col>1</xdr:col>
      <xdr:colOff>3552265</xdr:colOff>
      <xdr:row>34</xdr:row>
      <xdr:rowOff>1806034</xdr:rowOff>
    </xdr:to>
    <xdr:pic>
      <xdr:nvPicPr>
        <xdr:cNvPr id="19" name="Obraz 18" descr="Puzzle pociąg ze zwierzątkami, 11 części | Sortowanie | Edukacja  matematyczna | Pomoce edukacyjne | Zabawa &amp;amp; Wspieranie rozwoju | Żłobek &amp;amp;  Klub Malucha | HABA Polska">
          <a:extLst>
            <a:ext uri="{FF2B5EF4-FFF2-40B4-BE49-F238E27FC236}">
              <a16:creationId xmlns:a16="http://schemas.microsoft.com/office/drawing/2014/main" id="{0238455D-181C-4696-8D4B-A1A366BDB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706" y="8258735"/>
          <a:ext cx="1736912" cy="1750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2185147</xdr:colOff>
      <xdr:row>35</xdr:row>
      <xdr:rowOff>22412</xdr:rowOff>
    </xdr:from>
    <xdr:to>
      <xdr:col>1</xdr:col>
      <xdr:colOff>3216089</xdr:colOff>
      <xdr:row>35</xdr:row>
      <xdr:rowOff>1060622</xdr:rowOff>
    </xdr:to>
    <xdr:pic>
      <xdr:nvPicPr>
        <xdr:cNvPr id="20" name="Obraz 19" descr="Kolorowe śruby i narkętki, 5 elementów">
          <a:extLst>
            <a:ext uri="{FF2B5EF4-FFF2-40B4-BE49-F238E27FC236}">
              <a16:creationId xmlns:a16="http://schemas.microsoft.com/office/drawing/2014/main" id="{E90AC880-A33F-4EA4-AAE3-BF016666A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130118"/>
          <a:ext cx="1030942" cy="103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2061883</xdr:colOff>
      <xdr:row>36</xdr:row>
      <xdr:rowOff>11206</xdr:rowOff>
    </xdr:from>
    <xdr:to>
      <xdr:col>1</xdr:col>
      <xdr:colOff>3328147</xdr:colOff>
      <xdr:row>36</xdr:row>
      <xdr:rowOff>1286061</xdr:rowOff>
    </xdr:to>
    <xdr:pic>
      <xdr:nvPicPr>
        <xdr:cNvPr id="21" name="Obraz 20" descr="Moje pierwsze klocki, 18 części">
          <a:extLst>
            <a:ext uri="{FF2B5EF4-FFF2-40B4-BE49-F238E27FC236}">
              <a16:creationId xmlns:a16="http://schemas.microsoft.com/office/drawing/2014/main" id="{7E61FC90-B3CD-4514-BEA7-F604DA7E4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6" y="11205882"/>
          <a:ext cx="1266264" cy="1274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2140325</xdr:colOff>
      <xdr:row>37</xdr:row>
      <xdr:rowOff>44824</xdr:rowOff>
    </xdr:from>
    <xdr:to>
      <xdr:col>1</xdr:col>
      <xdr:colOff>3275623</xdr:colOff>
      <xdr:row>37</xdr:row>
      <xdr:rowOff>1187824</xdr:rowOff>
    </xdr:to>
    <xdr:pic>
      <xdr:nvPicPr>
        <xdr:cNvPr id="22" name="Obraz 21" descr="Nawlekanka Budowa, 19 części">
          <a:extLst>
            <a:ext uri="{FF2B5EF4-FFF2-40B4-BE49-F238E27FC236}">
              <a16:creationId xmlns:a16="http://schemas.microsoft.com/office/drawing/2014/main" id="{6BE16BCC-357C-4B88-AE83-8E737A614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1678" y="12561795"/>
          <a:ext cx="113529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2263589</xdr:colOff>
      <xdr:row>38</xdr:row>
      <xdr:rowOff>89648</xdr:rowOff>
    </xdr:from>
    <xdr:to>
      <xdr:col>1</xdr:col>
      <xdr:colOff>3164910</xdr:colOff>
      <xdr:row>38</xdr:row>
      <xdr:rowOff>997323</xdr:rowOff>
    </xdr:to>
    <xdr:pic>
      <xdr:nvPicPr>
        <xdr:cNvPr id="23" name="Obraz 22" descr="Układanka „Magia kwiatów”">
          <a:extLst>
            <a:ext uri="{FF2B5EF4-FFF2-40B4-BE49-F238E27FC236}">
              <a16:creationId xmlns:a16="http://schemas.microsoft.com/office/drawing/2014/main" id="{96A88C2C-F417-427B-ABEE-5FC07C11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942" y="13839266"/>
          <a:ext cx="901321" cy="90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2252382</xdr:colOff>
      <xdr:row>39</xdr:row>
      <xdr:rowOff>78441</xdr:rowOff>
    </xdr:from>
    <xdr:to>
      <xdr:col>1</xdr:col>
      <xdr:colOff>3592718</xdr:colOff>
      <xdr:row>39</xdr:row>
      <xdr:rowOff>1131794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3881D119-DF30-4B3F-8B8C-C0934E1EC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735" y="14836588"/>
          <a:ext cx="1340336" cy="1053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2207561</xdr:colOff>
      <xdr:row>40</xdr:row>
      <xdr:rowOff>89647</xdr:rowOff>
    </xdr:from>
    <xdr:to>
      <xdr:col>1</xdr:col>
      <xdr:colOff>3552266</xdr:colOff>
      <xdr:row>40</xdr:row>
      <xdr:rowOff>1443475</xdr:rowOff>
    </xdr:to>
    <xdr:pic>
      <xdr:nvPicPr>
        <xdr:cNvPr id="26" name="Obraz 25" descr="Sześcian motoryczny">
          <a:extLst>
            <a:ext uri="{FF2B5EF4-FFF2-40B4-BE49-F238E27FC236}">
              <a16:creationId xmlns:a16="http://schemas.microsoft.com/office/drawing/2014/main" id="{821154A9-7F72-41CD-A607-0C6AD520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8914" y="16091647"/>
          <a:ext cx="1344705" cy="1353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1389530</xdr:colOff>
      <xdr:row>41</xdr:row>
      <xdr:rowOff>44823</xdr:rowOff>
    </xdr:from>
    <xdr:to>
      <xdr:col>1</xdr:col>
      <xdr:colOff>3657203</xdr:colOff>
      <xdr:row>41</xdr:row>
      <xdr:rowOff>862852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EE188483-6331-406F-87B2-D6E663B9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3" y="17615647"/>
          <a:ext cx="2267673" cy="81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1546411</xdr:colOff>
      <xdr:row>42</xdr:row>
      <xdr:rowOff>190500</xdr:rowOff>
    </xdr:from>
    <xdr:to>
      <xdr:col>1</xdr:col>
      <xdr:colOff>3618342</xdr:colOff>
      <xdr:row>42</xdr:row>
      <xdr:rowOff>1143000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AB47912A-6B5D-4476-9761-8721755D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764" y="18713824"/>
          <a:ext cx="2071931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2263586</xdr:colOff>
      <xdr:row>43</xdr:row>
      <xdr:rowOff>33618</xdr:rowOff>
    </xdr:from>
    <xdr:to>
      <xdr:col>1</xdr:col>
      <xdr:colOff>3372969</xdr:colOff>
      <xdr:row>43</xdr:row>
      <xdr:rowOff>1151602</xdr:rowOff>
    </xdr:to>
    <xdr:pic>
      <xdr:nvPicPr>
        <xdr:cNvPr id="30" name="Obraz 29" descr="Zestaw samochodzików, 4 sztuki">
          <a:extLst>
            <a:ext uri="{FF2B5EF4-FFF2-40B4-BE49-F238E27FC236}">
              <a16:creationId xmlns:a16="http://schemas.microsoft.com/office/drawing/2014/main" id="{9081DDF5-4441-4759-85E8-057D95D8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939" y="19834412"/>
          <a:ext cx="1109383" cy="1117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2039471</xdr:colOff>
      <xdr:row>44</xdr:row>
      <xdr:rowOff>44823</xdr:rowOff>
    </xdr:from>
    <xdr:to>
      <xdr:col>1</xdr:col>
      <xdr:colOff>3462617</xdr:colOff>
      <xdr:row>44</xdr:row>
      <xdr:rowOff>1478002</xdr:rowOff>
    </xdr:to>
    <xdr:pic>
      <xdr:nvPicPr>
        <xdr:cNvPr id="31" name="Obraz 30" descr="Łukowy kulodrom">
          <a:extLst>
            <a:ext uri="{FF2B5EF4-FFF2-40B4-BE49-F238E27FC236}">
              <a16:creationId xmlns:a16="http://schemas.microsoft.com/office/drawing/2014/main" id="{49429622-430A-471B-9303-6578CCA1A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824" y="21022235"/>
          <a:ext cx="1423146" cy="1433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1176616</xdr:colOff>
      <xdr:row>45</xdr:row>
      <xdr:rowOff>123265</xdr:rowOff>
    </xdr:from>
    <xdr:to>
      <xdr:col>1</xdr:col>
      <xdr:colOff>3646933</xdr:colOff>
      <xdr:row>45</xdr:row>
      <xdr:rowOff>1053352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11F3FABC-E941-4DAC-BAB7-585D50BC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969" y="22635883"/>
          <a:ext cx="2470317" cy="93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2061882</xdr:colOff>
      <xdr:row>46</xdr:row>
      <xdr:rowOff>44823</xdr:rowOff>
    </xdr:from>
    <xdr:to>
      <xdr:col>1</xdr:col>
      <xdr:colOff>3375229</xdr:colOff>
      <xdr:row>46</xdr:row>
      <xdr:rowOff>1367118</xdr:rowOff>
    </xdr:to>
    <xdr:pic>
      <xdr:nvPicPr>
        <xdr:cNvPr id="34" name="Obraz 33" descr="Płyta Dźwig">
          <a:extLst>
            <a:ext uri="{FF2B5EF4-FFF2-40B4-BE49-F238E27FC236}">
              <a16:creationId xmlns:a16="http://schemas.microsoft.com/office/drawing/2014/main" id="{2D3DDB15-E2BA-43ED-9FBB-D7CC5D95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5" y="23666823"/>
          <a:ext cx="1313347" cy="1322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1916206</xdr:colOff>
      <xdr:row>6</xdr:row>
      <xdr:rowOff>1019735</xdr:rowOff>
    </xdr:from>
    <xdr:to>
      <xdr:col>1</xdr:col>
      <xdr:colOff>3585883</xdr:colOff>
      <xdr:row>6</xdr:row>
      <xdr:rowOff>2040151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83CF1E78-C01F-4CCE-A8E7-1D9C8C4FD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559" y="2050676"/>
          <a:ext cx="1669677" cy="102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795620</xdr:colOff>
      <xdr:row>13</xdr:row>
      <xdr:rowOff>56030</xdr:rowOff>
    </xdr:from>
    <xdr:to>
      <xdr:col>1</xdr:col>
      <xdr:colOff>1707746</xdr:colOff>
      <xdr:row>13</xdr:row>
      <xdr:rowOff>974913</xdr:rowOff>
    </xdr:to>
    <xdr:pic>
      <xdr:nvPicPr>
        <xdr:cNvPr id="28" name="Obraz 27" descr="śr. 160 cm OKRĄGŁY DYWAN DLA CHŁOPCA DINOZAUR KOŁO">
          <a:extLst>
            <a:ext uri="{FF2B5EF4-FFF2-40B4-BE49-F238E27FC236}">
              <a16:creationId xmlns:a16="http://schemas.microsoft.com/office/drawing/2014/main" id="{5064A447-3C2B-4460-A93A-F152F25E1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973" y="3171265"/>
          <a:ext cx="912126" cy="91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1692088</xdr:colOff>
      <xdr:row>13</xdr:row>
      <xdr:rowOff>44823</xdr:rowOff>
    </xdr:from>
    <xdr:to>
      <xdr:col>1</xdr:col>
      <xdr:colOff>2615338</xdr:colOff>
      <xdr:row>13</xdr:row>
      <xdr:rowOff>974912</xdr:rowOff>
    </xdr:to>
    <xdr:pic>
      <xdr:nvPicPr>
        <xdr:cNvPr id="32" name="Obraz 31" descr="śr. 160 cm OKRĄGŁY ŻÓŁTY DYWAN LEŚNY WZÓR SZOP">
          <a:extLst>
            <a:ext uri="{FF2B5EF4-FFF2-40B4-BE49-F238E27FC236}">
              <a16:creationId xmlns:a16="http://schemas.microsoft.com/office/drawing/2014/main" id="{65A0628E-2540-45E6-8DE2-22F69174C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441" y="3160058"/>
          <a:ext cx="923250" cy="930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2655794</xdr:colOff>
      <xdr:row>13</xdr:row>
      <xdr:rowOff>78440</xdr:rowOff>
    </xdr:from>
    <xdr:to>
      <xdr:col>1</xdr:col>
      <xdr:colOff>3551415</xdr:colOff>
      <xdr:row>13</xdr:row>
      <xdr:rowOff>952500</xdr:rowOff>
    </xdr:to>
    <xdr:pic>
      <xdr:nvPicPr>
        <xdr:cNvPr id="36" name="Obraz 35" descr="śr. 200 cm OKRĄGŁY DYWAN W KLOCKI KOŁO EFEKT 3D">
          <a:extLst>
            <a:ext uri="{FF2B5EF4-FFF2-40B4-BE49-F238E27FC236}">
              <a16:creationId xmlns:a16="http://schemas.microsoft.com/office/drawing/2014/main" id="{44D6C3FD-EB36-4A09-8B0F-1D5D3301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7147" y="3193675"/>
          <a:ext cx="895621" cy="874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907676</xdr:colOff>
      <xdr:row>14</xdr:row>
      <xdr:rowOff>212913</xdr:rowOff>
    </xdr:from>
    <xdr:to>
      <xdr:col>1</xdr:col>
      <xdr:colOff>1658470</xdr:colOff>
      <xdr:row>14</xdr:row>
      <xdr:rowOff>963707</xdr:rowOff>
    </xdr:to>
    <xdr:pic>
      <xdr:nvPicPr>
        <xdr:cNvPr id="37" name="Obraz 36" descr="Lake Blue">
          <a:extLst>
            <a:ext uri="{FF2B5EF4-FFF2-40B4-BE49-F238E27FC236}">
              <a16:creationId xmlns:a16="http://schemas.microsoft.com/office/drawing/2014/main" id="{5833D0CE-B60F-439E-A8B8-8B95D09E4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4370295"/>
          <a:ext cx="750794" cy="750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1692086</xdr:colOff>
      <xdr:row>14</xdr:row>
      <xdr:rowOff>89647</xdr:rowOff>
    </xdr:from>
    <xdr:to>
      <xdr:col>1</xdr:col>
      <xdr:colOff>2678571</xdr:colOff>
      <xdr:row>14</xdr:row>
      <xdr:rowOff>1042148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A6FEA9FB-0609-468A-A0AF-1A29AE20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439" y="4247029"/>
          <a:ext cx="986485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2577353</xdr:colOff>
      <xdr:row>14</xdr:row>
      <xdr:rowOff>56029</xdr:rowOff>
    </xdr:from>
    <xdr:to>
      <xdr:col>1</xdr:col>
      <xdr:colOff>3575793</xdr:colOff>
      <xdr:row>14</xdr:row>
      <xdr:rowOff>1060636</xdr:rowOff>
    </xdr:to>
    <xdr:pic>
      <xdr:nvPicPr>
        <xdr:cNvPr id="39" name="Obraz 38" descr="Dywan dziecięcy Fabius wielobarwny">
          <a:extLst>
            <a:ext uri="{FF2B5EF4-FFF2-40B4-BE49-F238E27FC236}">
              <a16:creationId xmlns:a16="http://schemas.microsoft.com/office/drawing/2014/main" id="{093AE0FE-EEF8-4C4D-96D6-51253731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8706" y="4213411"/>
          <a:ext cx="998440" cy="100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1042149</xdr:colOff>
      <xdr:row>17</xdr:row>
      <xdr:rowOff>190501</xdr:rowOff>
    </xdr:from>
    <xdr:to>
      <xdr:col>1</xdr:col>
      <xdr:colOff>3619501</xdr:colOff>
      <xdr:row>17</xdr:row>
      <xdr:rowOff>802405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B44759D7-11BD-4681-A423-D78ECEB06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2" y="8415619"/>
          <a:ext cx="2577352" cy="611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2711825</xdr:colOff>
      <xdr:row>16</xdr:row>
      <xdr:rowOff>257735</xdr:rowOff>
    </xdr:from>
    <xdr:to>
      <xdr:col>1</xdr:col>
      <xdr:colOff>3621163</xdr:colOff>
      <xdr:row>16</xdr:row>
      <xdr:rowOff>1411941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A23F41BC-20AD-4933-94A0-4168D99E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3178" y="6017559"/>
          <a:ext cx="909338" cy="1154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100853</xdr:colOff>
      <xdr:row>16</xdr:row>
      <xdr:rowOff>526675</xdr:rowOff>
    </xdr:from>
    <xdr:to>
      <xdr:col>1</xdr:col>
      <xdr:colOff>1434353</xdr:colOff>
      <xdr:row>16</xdr:row>
      <xdr:rowOff>1434098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DB186EF2-F7BA-436F-8ACF-8216E855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206" y="6286499"/>
          <a:ext cx="1333500" cy="907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1557617</xdr:colOff>
      <xdr:row>16</xdr:row>
      <xdr:rowOff>336177</xdr:rowOff>
    </xdr:from>
    <xdr:to>
      <xdr:col>1</xdr:col>
      <xdr:colOff>2639433</xdr:colOff>
      <xdr:row>16</xdr:row>
      <xdr:rowOff>1378324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07F69418-F07C-457C-B479-4DE32E1EE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970" y="6096001"/>
          <a:ext cx="1081816" cy="1042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2095499</xdr:colOff>
      <xdr:row>7</xdr:row>
      <xdr:rowOff>347383</xdr:rowOff>
    </xdr:from>
    <xdr:to>
      <xdr:col>1</xdr:col>
      <xdr:colOff>3615016</xdr:colOff>
      <xdr:row>7</xdr:row>
      <xdr:rowOff>1232647</xdr:rowOff>
    </xdr:to>
    <xdr:pic>
      <xdr:nvPicPr>
        <xdr:cNvPr id="44" name="Obraz 52" descr="4945736A.jpg">
          <a:extLst>
            <a:ext uri="{FF2B5EF4-FFF2-40B4-BE49-F238E27FC236}">
              <a16:creationId xmlns:a16="http://schemas.microsoft.com/office/drawing/2014/main" id="{89ACF992-A59F-4229-939A-3C9959D65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6852" y="3462618"/>
          <a:ext cx="1519517" cy="885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2644590</xdr:colOff>
      <xdr:row>23</xdr:row>
      <xdr:rowOff>963705</xdr:rowOff>
    </xdr:from>
    <xdr:ext cx="918883" cy="918883"/>
    <xdr:pic>
      <xdr:nvPicPr>
        <xdr:cNvPr id="46" name="Obraz 45" descr="Dozownik na mydÅo w pÅynie 0.5 l ABS">
          <a:extLst>
            <a:ext uri="{FF2B5EF4-FFF2-40B4-BE49-F238E27FC236}">
              <a16:creationId xmlns:a16="http://schemas.microsoft.com/office/drawing/2014/main" id="{CA7C368A-4B6D-4156-90BE-DAE0A9D1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943" y="18736234"/>
          <a:ext cx="918883" cy="91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2532530</xdr:colOff>
      <xdr:row>24</xdr:row>
      <xdr:rowOff>1355913</xdr:rowOff>
    </xdr:from>
    <xdr:ext cx="963705" cy="963705"/>
    <xdr:pic>
      <xdr:nvPicPr>
        <xdr:cNvPr id="48" name="Obraz 47" descr="Dozownik Åokciowy do mydÅa lub pÅynu dezynfekujÄcego do rÄk 0.5 litr">
          <a:extLst>
            <a:ext uri="{FF2B5EF4-FFF2-40B4-BE49-F238E27FC236}">
              <a16:creationId xmlns:a16="http://schemas.microsoft.com/office/drawing/2014/main" id="{562BDEF9-6FD3-451F-A650-AA80A6B0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883" y="21055854"/>
          <a:ext cx="963705" cy="963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2633382</xdr:colOff>
      <xdr:row>25</xdr:row>
      <xdr:rowOff>1378323</xdr:rowOff>
    </xdr:from>
    <xdr:to>
      <xdr:col>1</xdr:col>
      <xdr:colOff>3563470</xdr:colOff>
      <xdr:row>25</xdr:row>
      <xdr:rowOff>2308411</xdr:rowOff>
    </xdr:to>
    <xdr:pic>
      <xdr:nvPicPr>
        <xdr:cNvPr id="49" name="Obraz 48" descr="Dozownik rÄcznikÃ³w papierowych w listkach ZZ ">
          <a:extLst>
            <a:ext uri="{FF2B5EF4-FFF2-40B4-BE49-F238E27FC236}">
              <a16:creationId xmlns:a16="http://schemas.microsoft.com/office/drawing/2014/main" id="{6D16AF2B-7562-4F4A-8426-CC9BD67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735" y="23487529"/>
          <a:ext cx="930088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2655796</xdr:colOff>
      <xdr:row>21</xdr:row>
      <xdr:rowOff>1019735</xdr:rowOff>
    </xdr:from>
    <xdr:to>
      <xdr:col>1</xdr:col>
      <xdr:colOff>3608296</xdr:colOff>
      <xdr:row>21</xdr:row>
      <xdr:rowOff>1972235</xdr:rowOff>
    </xdr:to>
    <xdr:pic>
      <xdr:nvPicPr>
        <xdr:cNvPr id="50" name="Obraz 49" descr="Podajnik do papieru toaletowego w duÅ¼ych rolach Jumbo GOLD">
          <a:extLst>
            <a:ext uri="{FF2B5EF4-FFF2-40B4-BE49-F238E27FC236}">
              <a16:creationId xmlns:a16="http://schemas.microsoft.com/office/drawing/2014/main" id="{556F8C27-EEA8-4401-8A9A-0005C1E3D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7149" y="15598588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2185147</xdr:colOff>
      <xdr:row>15</xdr:row>
      <xdr:rowOff>56032</xdr:rowOff>
    </xdr:from>
    <xdr:to>
      <xdr:col>1</xdr:col>
      <xdr:colOff>3601106</xdr:colOff>
      <xdr:row>15</xdr:row>
      <xdr:rowOff>896472</xdr:rowOff>
    </xdr:to>
    <xdr:pic>
      <xdr:nvPicPr>
        <xdr:cNvPr id="51" name="Obraz 50" descr="Wycieraczka pod drzwi PCV szara 90 x 150 cm[3/6]">
          <a:extLst>
            <a:ext uri="{FF2B5EF4-FFF2-40B4-BE49-F238E27FC236}">
              <a16:creationId xmlns:a16="http://schemas.microsoft.com/office/drawing/2014/main" id="{FE697958-B8C6-484E-9BC8-7863103A41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" t="20645" r="645" b="19999"/>
        <a:stretch/>
      </xdr:blipFill>
      <xdr:spPr bwMode="auto">
        <a:xfrm>
          <a:off x="2476500" y="7653620"/>
          <a:ext cx="1415959" cy="84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2442882</xdr:colOff>
      <xdr:row>10</xdr:row>
      <xdr:rowOff>179294</xdr:rowOff>
    </xdr:from>
    <xdr:to>
      <xdr:col>1</xdr:col>
      <xdr:colOff>3653118</xdr:colOff>
      <xdr:row>10</xdr:row>
      <xdr:rowOff>1322294</xdr:rowOff>
    </xdr:to>
    <xdr:pic>
      <xdr:nvPicPr>
        <xdr:cNvPr id="53" name="Obraz 52" descr="Szafa przesuwna NICO 1 120cm dwudrzwiowa biała">
          <a:extLst>
            <a:ext uri="{FF2B5EF4-FFF2-40B4-BE49-F238E27FC236}">
              <a16:creationId xmlns:a16="http://schemas.microsoft.com/office/drawing/2014/main" id="{5081E686-1CC5-429E-BAC1-32569FE73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4235" y="4549588"/>
          <a:ext cx="1210236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2868706</xdr:colOff>
      <xdr:row>22</xdr:row>
      <xdr:rowOff>100851</xdr:rowOff>
    </xdr:from>
    <xdr:to>
      <xdr:col>1</xdr:col>
      <xdr:colOff>3361764</xdr:colOff>
      <xdr:row>22</xdr:row>
      <xdr:rowOff>1118777</xdr:rowOff>
    </xdr:to>
    <xdr:pic>
      <xdr:nvPicPr>
        <xdr:cNvPr id="55" name="Obraz 54" descr="Szczotka toaletowa do WC biała zamknięta gładka">
          <a:extLst>
            <a:ext uri="{FF2B5EF4-FFF2-40B4-BE49-F238E27FC236}">
              <a16:creationId xmlns:a16="http://schemas.microsoft.com/office/drawing/2014/main" id="{82B9AA10-8ADD-4EA7-AE79-A770220FA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0059" y="16707969"/>
          <a:ext cx="493058" cy="1017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2231161</xdr:colOff>
      <xdr:row>11</xdr:row>
      <xdr:rowOff>1905000</xdr:rowOff>
    </xdr:from>
    <xdr:to>
      <xdr:col>1</xdr:col>
      <xdr:colOff>3682416</xdr:colOff>
      <xdr:row>11</xdr:row>
      <xdr:rowOff>3003177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0A62631B-FE0C-4411-807D-7F28289A2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522514" y="7642412"/>
          <a:ext cx="1451255" cy="1098177"/>
        </a:xfrm>
        <a:prstGeom prst="rect">
          <a:avLst/>
        </a:prstGeom>
      </xdr:spPr>
    </xdr:pic>
    <xdr:clientData/>
  </xdr:twoCellAnchor>
  <xdr:twoCellAnchor editAs="oneCell">
    <xdr:from>
      <xdr:col>1</xdr:col>
      <xdr:colOff>2061881</xdr:colOff>
      <xdr:row>8</xdr:row>
      <xdr:rowOff>773206</xdr:rowOff>
    </xdr:from>
    <xdr:to>
      <xdr:col>1</xdr:col>
      <xdr:colOff>3667596</xdr:colOff>
      <xdr:row>9</xdr:row>
      <xdr:rowOff>0</xdr:rowOff>
    </xdr:to>
    <xdr:pic>
      <xdr:nvPicPr>
        <xdr:cNvPr id="58" name="Obraz 31" descr="4641097.jpg">
          <a:extLst>
            <a:ext uri="{FF2B5EF4-FFF2-40B4-BE49-F238E27FC236}">
              <a16:creationId xmlns:a16="http://schemas.microsoft.com/office/drawing/2014/main" id="{2D363456-B8CC-4323-B06A-B3315D38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4" y="5143500"/>
          <a:ext cx="1605715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2263588</xdr:colOff>
      <xdr:row>12</xdr:row>
      <xdr:rowOff>593914</xdr:rowOff>
    </xdr:from>
    <xdr:to>
      <xdr:col>1</xdr:col>
      <xdr:colOff>3619500</xdr:colOff>
      <xdr:row>12</xdr:row>
      <xdr:rowOff>1581040</xdr:rowOff>
    </xdr:to>
    <xdr:pic>
      <xdr:nvPicPr>
        <xdr:cNvPr id="62" name="Obraz 61" descr="TEGA DUŻY POJEMNIK PUDEŁKO NA ZABAWKI NA KÓŁKACH">
          <a:extLst>
            <a:ext uri="{FF2B5EF4-FFF2-40B4-BE49-F238E27FC236}">
              <a16:creationId xmlns:a16="http://schemas.microsoft.com/office/drawing/2014/main" id="{23477133-09A1-485B-A4D5-46CF1F8AB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941" y="11116238"/>
          <a:ext cx="1355912" cy="987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2678207</xdr:colOff>
      <xdr:row>26</xdr:row>
      <xdr:rowOff>44825</xdr:rowOff>
    </xdr:from>
    <xdr:to>
      <xdr:col>1</xdr:col>
      <xdr:colOff>3541059</xdr:colOff>
      <xdr:row>26</xdr:row>
      <xdr:rowOff>913319</xdr:rowOff>
    </xdr:to>
    <xdr:pic>
      <xdr:nvPicPr>
        <xdr:cNvPr id="63" name="Obraz 62" descr="Hurtownia wielobranżowa - Ogromny wybór produktów do domu i ogrodu. &amp;gt;  Lumarko Ścienne lustro łazienkowe z LED, 100 x 60 cm Lumarko Ścienne lustro  łazienkowe z LED, 100 x 60 cm">
          <a:extLst>
            <a:ext uri="{FF2B5EF4-FFF2-40B4-BE49-F238E27FC236}">
              <a16:creationId xmlns:a16="http://schemas.microsoft.com/office/drawing/2014/main" id="{69050898-8D5C-4A50-895B-455046C95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9560" y="30031766"/>
          <a:ext cx="862852" cy="868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2734236</xdr:colOff>
      <xdr:row>27</xdr:row>
      <xdr:rowOff>33616</xdr:rowOff>
    </xdr:from>
    <xdr:to>
      <xdr:col>1</xdr:col>
      <xdr:colOff>3590697</xdr:colOff>
      <xdr:row>27</xdr:row>
      <xdr:rowOff>896471</xdr:rowOff>
    </xdr:to>
    <xdr:pic>
      <xdr:nvPicPr>
        <xdr:cNvPr id="47" name="Obraz 46" descr="Lustro uchylne dla niepełnosprawnych 60 x 60">
          <a:extLst>
            <a:ext uri="{FF2B5EF4-FFF2-40B4-BE49-F238E27FC236}">
              <a16:creationId xmlns:a16="http://schemas.microsoft.com/office/drawing/2014/main" id="{67FEB957-090A-4166-AA4E-C28455EF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89" y="30950645"/>
          <a:ext cx="856461" cy="862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2667000</xdr:colOff>
      <xdr:row>18</xdr:row>
      <xdr:rowOff>44823</xdr:rowOff>
    </xdr:from>
    <xdr:to>
      <xdr:col>1</xdr:col>
      <xdr:colOff>3492220</xdr:colOff>
      <xdr:row>18</xdr:row>
      <xdr:rowOff>840441</xdr:rowOff>
    </xdr:to>
    <xdr:pic>
      <xdr:nvPicPr>
        <xdr:cNvPr id="45" name="Obraz 44" descr="Tega Baby, Nocnik antypoślizgowy, Kaczka, Jasnoszary - Tega Baby | Sklep  EMPIK.COM">
          <a:extLst>
            <a:ext uri="{FF2B5EF4-FFF2-40B4-BE49-F238E27FC236}">
              <a16:creationId xmlns:a16="http://schemas.microsoft.com/office/drawing/2014/main" id="{B5791868-4A4A-4DDF-87AE-5F407A7F8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353" y="17918205"/>
          <a:ext cx="825220" cy="795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1714499</xdr:colOff>
      <xdr:row>30</xdr:row>
      <xdr:rowOff>33618</xdr:rowOff>
    </xdr:from>
    <xdr:to>
      <xdr:col>1</xdr:col>
      <xdr:colOff>3673444</xdr:colOff>
      <xdr:row>30</xdr:row>
      <xdr:rowOff>2005854</xdr:rowOff>
    </xdr:to>
    <xdr:pic>
      <xdr:nvPicPr>
        <xdr:cNvPr id="2" name="Obraz 1" descr="Wieża ilościowa &amp;quot;Pojazdy i zawody&amp;quot;, 10 kostek | Sortowanie | Edukacja  matematyczna | Pomoce edukacyjne | Zabawa &amp;amp; Wspieranie rozwoju | Żłobek &amp;amp;  Klub Malucha | HABA Polska">
          <a:extLst>
            <a:ext uri="{FF2B5EF4-FFF2-40B4-BE49-F238E27FC236}">
              <a16:creationId xmlns:a16="http://schemas.microsoft.com/office/drawing/2014/main" id="{CCED8808-6931-476D-9F04-B1D69AA8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9" y="33666393"/>
          <a:ext cx="1958945" cy="1972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2061883</xdr:colOff>
      <xdr:row>31</xdr:row>
      <xdr:rowOff>11205</xdr:rowOff>
    </xdr:from>
    <xdr:to>
      <xdr:col>1</xdr:col>
      <xdr:colOff>3462619</xdr:colOff>
      <xdr:row>31</xdr:row>
      <xdr:rowOff>1404971</xdr:rowOff>
    </xdr:to>
    <xdr:pic>
      <xdr:nvPicPr>
        <xdr:cNvPr id="3" name="Obraz 2" descr="Haba Układanka Parada Zwierząt - Ceny i opinie - Ceneo.pl">
          <a:extLst>
            <a:ext uri="{FF2B5EF4-FFF2-40B4-BE49-F238E27FC236}">
              <a16:creationId xmlns:a16="http://schemas.microsoft.com/office/drawing/2014/main" id="{4F75E908-E21B-468F-B800-4E6F23334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7633" y="35710905"/>
          <a:ext cx="1400736" cy="1393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1815353</xdr:colOff>
      <xdr:row>32</xdr:row>
      <xdr:rowOff>56029</xdr:rowOff>
    </xdr:from>
    <xdr:to>
      <xdr:col>1</xdr:col>
      <xdr:colOff>3552265</xdr:colOff>
      <xdr:row>32</xdr:row>
      <xdr:rowOff>1806034</xdr:rowOff>
    </xdr:to>
    <xdr:pic>
      <xdr:nvPicPr>
        <xdr:cNvPr id="4" name="Obraz 3" descr="Puzzle pociąg ze zwierzątkami, 11 części | Sortowanie | Edukacja  matematyczna | Pomoce edukacyjne | Zabawa &amp;amp; Wspieranie rozwoju | Żłobek &amp;amp;  Klub Malucha | HABA Polska">
          <a:extLst>
            <a:ext uri="{FF2B5EF4-FFF2-40B4-BE49-F238E27FC236}">
              <a16:creationId xmlns:a16="http://schemas.microsoft.com/office/drawing/2014/main" id="{B45E1E08-7B2D-4307-BDF9-8C357C65B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103" y="37174954"/>
          <a:ext cx="1736912" cy="1750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2185147</xdr:colOff>
      <xdr:row>33</xdr:row>
      <xdr:rowOff>22412</xdr:rowOff>
    </xdr:from>
    <xdr:to>
      <xdr:col>1</xdr:col>
      <xdr:colOff>3216089</xdr:colOff>
      <xdr:row>33</xdr:row>
      <xdr:rowOff>1060622</xdr:rowOff>
    </xdr:to>
    <xdr:pic>
      <xdr:nvPicPr>
        <xdr:cNvPr id="5" name="Obraz 4" descr="Kolorowe śruby i narkętki, 5 elementów">
          <a:extLst>
            <a:ext uri="{FF2B5EF4-FFF2-40B4-BE49-F238E27FC236}">
              <a16:creationId xmlns:a16="http://schemas.microsoft.com/office/drawing/2014/main" id="{63A57789-9651-4031-A4FD-6314A3D1B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897" y="39046337"/>
          <a:ext cx="1030942" cy="103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2061883</xdr:colOff>
      <xdr:row>34</xdr:row>
      <xdr:rowOff>11206</xdr:rowOff>
    </xdr:from>
    <xdr:to>
      <xdr:col>1</xdr:col>
      <xdr:colOff>3328147</xdr:colOff>
      <xdr:row>34</xdr:row>
      <xdr:rowOff>1286061</xdr:rowOff>
    </xdr:to>
    <xdr:pic>
      <xdr:nvPicPr>
        <xdr:cNvPr id="6" name="Obraz 5" descr="Moje pierwsze klocki, 18 części">
          <a:extLst>
            <a:ext uri="{FF2B5EF4-FFF2-40B4-BE49-F238E27FC236}">
              <a16:creationId xmlns:a16="http://schemas.microsoft.com/office/drawing/2014/main" id="{67477E9B-B216-4B4D-95D3-1C035B3B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7633" y="40120981"/>
          <a:ext cx="1266264" cy="1274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2140325</xdr:colOff>
      <xdr:row>35</xdr:row>
      <xdr:rowOff>44824</xdr:rowOff>
    </xdr:from>
    <xdr:to>
      <xdr:col>1</xdr:col>
      <xdr:colOff>3275623</xdr:colOff>
      <xdr:row>35</xdr:row>
      <xdr:rowOff>1187824</xdr:rowOff>
    </xdr:to>
    <xdr:pic>
      <xdr:nvPicPr>
        <xdr:cNvPr id="7" name="Obraz 6" descr="Nawlekanka Budowa, 19 części">
          <a:extLst>
            <a:ext uri="{FF2B5EF4-FFF2-40B4-BE49-F238E27FC236}">
              <a16:creationId xmlns:a16="http://schemas.microsoft.com/office/drawing/2014/main" id="{02735DD5-E798-4E07-BE7E-C6CBD72F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075" y="41478574"/>
          <a:ext cx="113529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2263589</xdr:colOff>
      <xdr:row>36</xdr:row>
      <xdr:rowOff>89648</xdr:rowOff>
    </xdr:from>
    <xdr:to>
      <xdr:col>1</xdr:col>
      <xdr:colOff>3164910</xdr:colOff>
      <xdr:row>36</xdr:row>
      <xdr:rowOff>997323</xdr:rowOff>
    </xdr:to>
    <xdr:pic>
      <xdr:nvPicPr>
        <xdr:cNvPr id="8" name="Obraz 7" descr="Układanka „Magia kwiatów”">
          <a:extLst>
            <a:ext uri="{FF2B5EF4-FFF2-40B4-BE49-F238E27FC236}">
              <a16:creationId xmlns:a16="http://schemas.microsoft.com/office/drawing/2014/main" id="{AB216C33-87EA-487D-9897-FE236DD51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9" y="42752123"/>
          <a:ext cx="901321" cy="90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2252382</xdr:colOff>
      <xdr:row>37</xdr:row>
      <xdr:rowOff>78441</xdr:rowOff>
    </xdr:from>
    <xdr:to>
      <xdr:col>1</xdr:col>
      <xdr:colOff>3592718</xdr:colOff>
      <xdr:row>37</xdr:row>
      <xdr:rowOff>1131794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D1F0D6E9-7930-44B4-8D65-07B72B94F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8132" y="43750566"/>
          <a:ext cx="1340336" cy="1053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2207561</xdr:colOff>
      <xdr:row>38</xdr:row>
      <xdr:rowOff>89647</xdr:rowOff>
    </xdr:from>
    <xdr:to>
      <xdr:col>1</xdr:col>
      <xdr:colOff>3552266</xdr:colOff>
      <xdr:row>38</xdr:row>
      <xdr:rowOff>1443475</xdr:rowOff>
    </xdr:to>
    <xdr:pic>
      <xdr:nvPicPr>
        <xdr:cNvPr id="10" name="Obraz 9" descr="Sześcian motoryczny">
          <a:extLst>
            <a:ext uri="{FF2B5EF4-FFF2-40B4-BE49-F238E27FC236}">
              <a16:creationId xmlns:a16="http://schemas.microsoft.com/office/drawing/2014/main" id="{41C175C4-D662-4F11-80F1-E216CFDB5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311" y="45009547"/>
          <a:ext cx="1344705" cy="1353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1389530</xdr:colOff>
      <xdr:row>39</xdr:row>
      <xdr:rowOff>44823</xdr:rowOff>
    </xdr:from>
    <xdr:to>
      <xdr:col>1</xdr:col>
      <xdr:colOff>3657203</xdr:colOff>
      <xdr:row>39</xdr:row>
      <xdr:rowOff>862852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8072EB56-DFCE-480F-926D-AE914ABD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280" y="46536348"/>
          <a:ext cx="2267673" cy="81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1546411</xdr:colOff>
      <xdr:row>40</xdr:row>
      <xdr:rowOff>190500</xdr:rowOff>
    </xdr:from>
    <xdr:to>
      <xdr:col>1</xdr:col>
      <xdr:colOff>3618342</xdr:colOff>
      <xdr:row>40</xdr:row>
      <xdr:rowOff>1143000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CE4E5E8C-2BBB-4B1E-85EE-19848F520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2161" y="47634525"/>
          <a:ext cx="2071931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2263586</xdr:colOff>
      <xdr:row>41</xdr:row>
      <xdr:rowOff>33618</xdr:rowOff>
    </xdr:from>
    <xdr:to>
      <xdr:col>1</xdr:col>
      <xdr:colOff>3372969</xdr:colOff>
      <xdr:row>41</xdr:row>
      <xdr:rowOff>1151602</xdr:rowOff>
    </xdr:to>
    <xdr:pic>
      <xdr:nvPicPr>
        <xdr:cNvPr id="13" name="Obraz 12" descr="Zestaw samochodzików, 4 sztuki">
          <a:extLst>
            <a:ext uri="{FF2B5EF4-FFF2-40B4-BE49-F238E27FC236}">
              <a16:creationId xmlns:a16="http://schemas.microsoft.com/office/drawing/2014/main" id="{EE2085C5-A828-48AE-8505-467920C9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6" y="48753993"/>
          <a:ext cx="1109383" cy="1117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2039471</xdr:colOff>
      <xdr:row>42</xdr:row>
      <xdr:rowOff>44823</xdr:rowOff>
    </xdr:from>
    <xdr:to>
      <xdr:col>1</xdr:col>
      <xdr:colOff>3462617</xdr:colOff>
      <xdr:row>42</xdr:row>
      <xdr:rowOff>1478002</xdr:rowOff>
    </xdr:to>
    <xdr:pic>
      <xdr:nvPicPr>
        <xdr:cNvPr id="14" name="Obraz 13" descr="Łukowy kulodrom">
          <a:extLst>
            <a:ext uri="{FF2B5EF4-FFF2-40B4-BE49-F238E27FC236}">
              <a16:creationId xmlns:a16="http://schemas.microsoft.com/office/drawing/2014/main" id="{04A8C8CA-61E8-4955-B25F-78DF9E4BD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5221" y="49946298"/>
          <a:ext cx="1423146" cy="1433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1176616</xdr:colOff>
      <xdr:row>43</xdr:row>
      <xdr:rowOff>123265</xdr:rowOff>
    </xdr:from>
    <xdr:to>
      <xdr:col>1</xdr:col>
      <xdr:colOff>3646933</xdr:colOff>
      <xdr:row>43</xdr:row>
      <xdr:rowOff>1053352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432B6F2B-5FFC-4AED-9AAC-06C555228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366" y="51558265"/>
          <a:ext cx="2470317" cy="93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2061882</xdr:colOff>
      <xdr:row>44</xdr:row>
      <xdr:rowOff>44823</xdr:rowOff>
    </xdr:from>
    <xdr:to>
      <xdr:col>1</xdr:col>
      <xdr:colOff>3375229</xdr:colOff>
      <xdr:row>44</xdr:row>
      <xdr:rowOff>1367118</xdr:rowOff>
    </xdr:to>
    <xdr:pic>
      <xdr:nvPicPr>
        <xdr:cNvPr id="16" name="Obraz 15" descr="Płyta Dźwig">
          <a:extLst>
            <a:ext uri="{FF2B5EF4-FFF2-40B4-BE49-F238E27FC236}">
              <a16:creationId xmlns:a16="http://schemas.microsoft.com/office/drawing/2014/main" id="{24726B6C-42B0-43DD-B850-8CF9C7A2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7632" y="52584723"/>
          <a:ext cx="1313347" cy="1322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1916206</xdr:colOff>
      <xdr:row>4</xdr:row>
      <xdr:rowOff>1019735</xdr:rowOff>
    </xdr:from>
    <xdr:to>
      <xdr:col>1</xdr:col>
      <xdr:colOff>3585883</xdr:colOff>
      <xdr:row>4</xdr:row>
      <xdr:rowOff>2040151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97C701E5-C660-4CC1-9498-695DA15EF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956" y="2048435"/>
          <a:ext cx="1669677" cy="102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795620</xdr:colOff>
      <xdr:row>11</xdr:row>
      <xdr:rowOff>56030</xdr:rowOff>
    </xdr:from>
    <xdr:to>
      <xdr:col>1</xdr:col>
      <xdr:colOff>1707746</xdr:colOff>
      <xdr:row>11</xdr:row>
      <xdr:rowOff>974913</xdr:rowOff>
    </xdr:to>
    <xdr:pic>
      <xdr:nvPicPr>
        <xdr:cNvPr id="18" name="Obraz 17" descr="śr. 160 cm OKRĄGŁY DYWAN DLA CHŁOPCA DINOZAUR KOŁO">
          <a:extLst>
            <a:ext uri="{FF2B5EF4-FFF2-40B4-BE49-F238E27FC236}">
              <a16:creationId xmlns:a16="http://schemas.microsoft.com/office/drawing/2014/main" id="{59EF18D6-4E20-439B-AA93-1D0D2235E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370" y="12190880"/>
          <a:ext cx="912126" cy="91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1692088</xdr:colOff>
      <xdr:row>11</xdr:row>
      <xdr:rowOff>44823</xdr:rowOff>
    </xdr:from>
    <xdr:to>
      <xdr:col>1</xdr:col>
      <xdr:colOff>2615338</xdr:colOff>
      <xdr:row>11</xdr:row>
      <xdr:rowOff>974912</xdr:rowOff>
    </xdr:to>
    <xdr:pic>
      <xdr:nvPicPr>
        <xdr:cNvPr id="19" name="Obraz 18" descr="śr. 160 cm OKRĄGŁY ŻÓŁTY DYWAN LEŚNY WZÓR SZOP">
          <a:extLst>
            <a:ext uri="{FF2B5EF4-FFF2-40B4-BE49-F238E27FC236}">
              <a16:creationId xmlns:a16="http://schemas.microsoft.com/office/drawing/2014/main" id="{BD2635E4-A460-475D-9478-6986EACB9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838" y="12179673"/>
          <a:ext cx="923250" cy="930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2655794</xdr:colOff>
      <xdr:row>11</xdr:row>
      <xdr:rowOff>78440</xdr:rowOff>
    </xdr:from>
    <xdr:to>
      <xdr:col>1</xdr:col>
      <xdr:colOff>3551415</xdr:colOff>
      <xdr:row>11</xdr:row>
      <xdr:rowOff>952500</xdr:rowOff>
    </xdr:to>
    <xdr:pic>
      <xdr:nvPicPr>
        <xdr:cNvPr id="20" name="Obraz 19" descr="śr. 200 cm OKRĄGŁY DYWAN W KLOCKI KOŁO EFEKT 3D">
          <a:extLst>
            <a:ext uri="{FF2B5EF4-FFF2-40B4-BE49-F238E27FC236}">
              <a16:creationId xmlns:a16="http://schemas.microsoft.com/office/drawing/2014/main" id="{0B481104-0948-4FEE-8D1A-AE4353E26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12213290"/>
          <a:ext cx="895621" cy="874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907676</xdr:colOff>
      <xdr:row>12</xdr:row>
      <xdr:rowOff>212913</xdr:rowOff>
    </xdr:from>
    <xdr:to>
      <xdr:col>1</xdr:col>
      <xdr:colOff>1658470</xdr:colOff>
      <xdr:row>12</xdr:row>
      <xdr:rowOff>963707</xdr:rowOff>
    </xdr:to>
    <xdr:pic>
      <xdr:nvPicPr>
        <xdr:cNvPr id="21" name="Obraz 20" descr="Lake Blue">
          <a:extLst>
            <a:ext uri="{FF2B5EF4-FFF2-40B4-BE49-F238E27FC236}">
              <a16:creationId xmlns:a16="http://schemas.microsoft.com/office/drawing/2014/main" id="{1F0951B3-5495-4939-B8E9-2848B527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26" y="13385988"/>
          <a:ext cx="750794" cy="750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1692086</xdr:colOff>
      <xdr:row>12</xdr:row>
      <xdr:rowOff>89647</xdr:rowOff>
    </xdr:from>
    <xdr:to>
      <xdr:col>1</xdr:col>
      <xdr:colOff>2678571</xdr:colOff>
      <xdr:row>12</xdr:row>
      <xdr:rowOff>1042148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8FC22EE9-C2AF-42D2-AAEB-E53C39E4D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836" y="13262722"/>
          <a:ext cx="986485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2577353</xdr:colOff>
      <xdr:row>12</xdr:row>
      <xdr:rowOff>56029</xdr:rowOff>
    </xdr:from>
    <xdr:to>
      <xdr:col>1</xdr:col>
      <xdr:colOff>3575793</xdr:colOff>
      <xdr:row>12</xdr:row>
      <xdr:rowOff>1060636</xdr:rowOff>
    </xdr:to>
    <xdr:pic>
      <xdr:nvPicPr>
        <xdr:cNvPr id="23" name="Obraz 22" descr="Dywan dziecięcy Fabius wielobarwny">
          <a:extLst>
            <a:ext uri="{FF2B5EF4-FFF2-40B4-BE49-F238E27FC236}">
              <a16:creationId xmlns:a16="http://schemas.microsoft.com/office/drawing/2014/main" id="{529EEBA4-7472-45C3-A8DB-0CBA3B72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3103" y="13229104"/>
          <a:ext cx="998440" cy="100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1042149</xdr:colOff>
      <xdr:row>16</xdr:row>
      <xdr:rowOff>190501</xdr:rowOff>
    </xdr:from>
    <xdr:to>
      <xdr:col>1</xdr:col>
      <xdr:colOff>3619501</xdr:colOff>
      <xdr:row>16</xdr:row>
      <xdr:rowOff>802405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D192DC95-8CED-46F6-8FAE-B79E504CA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899" y="17878426"/>
          <a:ext cx="2577352" cy="611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2711825</xdr:colOff>
      <xdr:row>15</xdr:row>
      <xdr:rowOff>257735</xdr:rowOff>
    </xdr:from>
    <xdr:to>
      <xdr:col>1</xdr:col>
      <xdr:colOff>3621163</xdr:colOff>
      <xdr:row>15</xdr:row>
      <xdr:rowOff>1411941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148DFA12-DF30-4DAF-BD6D-896718822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7575" y="16450235"/>
          <a:ext cx="909338" cy="1154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100853</xdr:colOff>
      <xdr:row>15</xdr:row>
      <xdr:rowOff>526675</xdr:rowOff>
    </xdr:from>
    <xdr:to>
      <xdr:col>1</xdr:col>
      <xdr:colOff>1434353</xdr:colOff>
      <xdr:row>15</xdr:row>
      <xdr:rowOff>1434098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63CCD244-3EED-429D-BCB9-514BED2BB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03" y="16719175"/>
          <a:ext cx="1333500" cy="907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1557617</xdr:colOff>
      <xdr:row>15</xdr:row>
      <xdr:rowOff>336177</xdr:rowOff>
    </xdr:from>
    <xdr:to>
      <xdr:col>1</xdr:col>
      <xdr:colOff>2639433</xdr:colOff>
      <xdr:row>15</xdr:row>
      <xdr:rowOff>1378324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60F53B88-4595-4946-9114-2C4C071AC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367" y="16528677"/>
          <a:ext cx="1081816" cy="1042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2095499</xdr:colOff>
      <xdr:row>5</xdr:row>
      <xdr:rowOff>347383</xdr:rowOff>
    </xdr:from>
    <xdr:to>
      <xdr:col>1</xdr:col>
      <xdr:colOff>3615016</xdr:colOff>
      <xdr:row>5</xdr:row>
      <xdr:rowOff>1232647</xdr:rowOff>
    </xdr:to>
    <xdr:pic>
      <xdr:nvPicPr>
        <xdr:cNvPr id="28" name="Obraz 52" descr="4945736A.jpg">
          <a:extLst>
            <a:ext uri="{FF2B5EF4-FFF2-40B4-BE49-F238E27FC236}">
              <a16:creationId xmlns:a16="http://schemas.microsoft.com/office/drawing/2014/main" id="{3100EC99-5334-4053-8E0B-42B12456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9" y="3462058"/>
          <a:ext cx="1519517" cy="885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2644590</xdr:colOff>
      <xdr:row>22</xdr:row>
      <xdr:rowOff>963705</xdr:rowOff>
    </xdr:from>
    <xdr:ext cx="918883" cy="918883"/>
    <xdr:pic>
      <xdr:nvPicPr>
        <xdr:cNvPr id="29" name="Obraz 28" descr="Dozownik na mydÅo w pÅynie 0.5 l ABS">
          <a:extLst>
            <a:ext uri="{FF2B5EF4-FFF2-40B4-BE49-F238E27FC236}">
              <a16:creationId xmlns:a16="http://schemas.microsoft.com/office/drawing/2014/main" id="{2FBC89C8-B642-4481-9C04-5E526C6F1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340" y="24252330"/>
          <a:ext cx="918883" cy="91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2532530</xdr:colOff>
      <xdr:row>23</xdr:row>
      <xdr:rowOff>1355913</xdr:rowOff>
    </xdr:from>
    <xdr:ext cx="963705" cy="963705"/>
    <xdr:pic>
      <xdr:nvPicPr>
        <xdr:cNvPr id="30" name="Obraz 29" descr="Dozownik Åokciowy do mydÅa lub pÅynu dezynfekujÄcego do rÄk 0.5 litr">
          <a:extLst>
            <a:ext uri="{FF2B5EF4-FFF2-40B4-BE49-F238E27FC236}">
              <a16:creationId xmlns:a16="http://schemas.microsoft.com/office/drawing/2014/main" id="{5F23F449-DA0E-406E-835C-6D96337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8280" y="26568588"/>
          <a:ext cx="963705" cy="963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2633382</xdr:colOff>
      <xdr:row>24</xdr:row>
      <xdr:rowOff>1378323</xdr:rowOff>
    </xdr:from>
    <xdr:to>
      <xdr:col>1</xdr:col>
      <xdr:colOff>3563470</xdr:colOff>
      <xdr:row>24</xdr:row>
      <xdr:rowOff>2308411</xdr:rowOff>
    </xdr:to>
    <xdr:pic>
      <xdr:nvPicPr>
        <xdr:cNvPr id="31" name="Obraz 30" descr="Dozownik rÄcznikÃ³w papierowych w listkach ZZ ">
          <a:extLst>
            <a:ext uri="{FF2B5EF4-FFF2-40B4-BE49-F238E27FC236}">
              <a16:creationId xmlns:a16="http://schemas.microsoft.com/office/drawing/2014/main" id="{7B66431C-0295-4F41-8FE8-26482D8F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9132" y="29000823"/>
          <a:ext cx="930088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2655796</xdr:colOff>
      <xdr:row>20</xdr:row>
      <xdr:rowOff>1019735</xdr:rowOff>
    </xdr:from>
    <xdr:to>
      <xdr:col>1</xdr:col>
      <xdr:colOff>3608296</xdr:colOff>
      <xdr:row>20</xdr:row>
      <xdr:rowOff>1972235</xdr:rowOff>
    </xdr:to>
    <xdr:pic>
      <xdr:nvPicPr>
        <xdr:cNvPr id="32" name="Obraz 31" descr="Podajnik do papieru toaletowego w duÅ¼ych rolach Jumbo GOLD">
          <a:extLst>
            <a:ext uri="{FF2B5EF4-FFF2-40B4-BE49-F238E27FC236}">
              <a16:creationId xmlns:a16="http://schemas.microsoft.com/office/drawing/2014/main" id="{7D1E6488-53AE-4AC4-B052-41783818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6" y="2111748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2185147</xdr:colOff>
      <xdr:row>14</xdr:row>
      <xdr:rowOff>56032</xdr:rowOff>
    </xdr:from>
    <xdr:to>
      <xdr:col>1</xdr:col>
      <xdr:colOff>3601106</xdr:colOff>
      <xdr:row>14</xdr:row>
      <xdr:rowOff>896472</xdr:rowOff>
    </xdr:to>
    <xdr:pic>
      <xdr:nvPicPr>
        <xdr:cNvPr id="33" name="Obraz 32" descr="Wycieraczka pod drzwi PCV szara 90 x 150 cm[3/6]">
          <a:extLst>
            <a:ext uri="{FF2B5EF4-FFF2-40B4-BE49-F238E27FC236}">
              <a16:creationId xmlns:a16="http://schemas.microsoft.com/office/drawing/2014/main" id="{84F3F96F-E779-46DB-95A8-C7FD7DAB5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" t="20645" r="645" b="19999"/>
        <a:stretch/>
      </xdr:blipFill>
      <xdr:spPr bwMode="auto">
        <a:xfrm>
          <a:off x="2470897" y="15286507"/>
          <a:ext cx="1415959" cy="84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2129119</xdr:colOff>
      <xdr:row>13</xdr:row>
      <xdr:rowOff>44825</xdr:rowOff>
    </xdr:from>
    <xdr:to>
      <xdr:col>1</xdr:col>
      <xdr:colOff>3624218</xdr:colOff>
      <xdr:row>13</xdr:row>
      <xdr:rowOff>918883</xdr:rowOff>
    </xdr:to>
    <xdr:pic>
      <xdr:nvPicPr>
        <xdr:cNvPr id="34" name="Obraz 26">
          <a:extLst>
            <a:ext uri="{FF2B5EF4-FFF2-40B4-BE49-F238E27FC236}">
              <a16:creationId xmlns:a16="http://schemas.microsoft.com/office/drawing/2014/main" id="{E09F27C3-9B19-4405-95AF-CE9C47F4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869" y="14303750"/>
          <a:ext cx="1495099" cy="874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2442882</xdr:colOff>
      <xdr:row>8</xdr:row>
      <xdr:rowOff>179294</xdr:rowOff>
    </xdr:from>
    <xdr:to>
      <xdr:col>1</xdr:col>
      <xdr:colOff>3653118</xdr:colOff>
      <xdr:row>8</xdr:row>
      <xdr:rowOff>1322294</xdr:rowOff>
    </xdr:to>
    <xdr:pic>
      <xdr:nvPicPr>
        <xdr:cNvPr id="35" name="Obraz 34" descr="Szafa przesuwna NICO 1 120cm dwudrzwiowa biała">
          <a:extLst>
            <a:ext uri="{FF2B5EF4-FFF2-40B4-BE49-F238E27FC236}">
              <a16:creationId xmlns:a16="http://schemas.microsoft.com/office/drawing/2014/main" id="{F719C59C-3267-4094-8494-BE51E606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632" y="6313394"/>
          <a:ext cx="1210236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2868706</xdr:colOff>
      <xdr:row>21</xdr:row>
      <xdr:rowOff>100851</xdr:rowOff>
    </xdr:from>
    <xdr:to>
      <xdr:col>1</xdr:col>
      <xdr:colOff>3361764</xdr:colOff>
      <xdr:row>21</xdr:row>
      <xdr:rowOff>1118777</xdr:rowOff>
    </xdr:to>
    <xdr:pic>
      <xdr:nvPicPr>
        <xdr:cNvPr id="36" name="Obraz 35" descr="Szczotka toaletowa do WC biała zamknięta gładka">
          <a:extLst>
            <a:ext uri="{FF2B5EF4-FFF2-40B4-BE49-F238E27FC236}">
              <a16:creationId xmlns:a16="http://schemas.microsoft.com/office/drawing/2014/main" id="{F61D0EDA-4640-47C3-956F-CF70A3B5A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4456" y="22227426"/>
          <a:ext cx="493058" cy="1017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2409265</xdr:colOff>
      <xdr:row>17</xdr:row>
      <xdr:rowOff>212911</xdr:rowOff>
    </xdr:from>
    <xdr:to>
      <xdr:col>1</xdr:col>
      <xdr:colOff>3619500</xdr:colOff>
      <xdr:row>17</xdr:row>
      <xdr:rowOff>1079686</xdr:rowOff>
    </xdr:to>
    <xdr:pic>
      <xdr:nvPicPr>
        <xdr:cNvPr id="37" name="Obraz 36" descr="NOCNIK NAKŁADKA SEDESOWA PODEST antypoślizgowe">
          <a:extLst>
            <a:ext uri="{FF2B5EF4-FFF2-40B4-BE49-F238E27FC236}">
              <a16:creationId xmlns:a16="http://schemas.microsoft.com/office/drawing/2014/main" id="{B7941269-A38F-4921-82EB-4457C4BA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015" y="18719986"/>
          <a:ext cx="121023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2231161</xdr:colOff>
      <xdr:row>9</xdr:row>
      <xdr:rowOff>1905000</xdr:rowOff>
    </xdr:from>
    <xdr:to>
      <xdr:col>1</xdr:col>
      <xdr:colOff>3682416</xdr:colOff>
      <xdr:row>9</xdr:row>
      <xdr:rowOff>3003177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BD616308-F712-4E54-A279-652052889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2516911" y="9401175"/>
          <a:ext cx="1451255" cy="1098177"/>
        </a:xfrm>
        <a:prstGeom prst="rect">
          <a:avLst/>
        </a:prstGeom>
      </xdr:spPr>
    </xdr:pic>
    <xdr:clientData/>
  </xdr:twoCellAnchor>
  <xdr:twoCellAnchor editAs="oneCell">
    <xdr:from>
      <xdr:col>1</xdr:col>
      <xdr:colOff>2061881</xdr:colOff>
      <xdr:row>6</xdr:row>
      <xdr:rowOff>773206</xdr:rowOff>
    </xdr:from>
    <xdr:to>
      <xdr:col>1</xdr:col>
      <xdr:colOff>3667596</xdr:colOff>
      <xdr:row>7</xdr:row>
      <xdr:rowOff>0</xdr:rowOff>
    </xdr:to>
    <xdr:pic>
      <xdr:nvPicPr>
        <xdr:cNvPr id="39" name="Obraz 31" descr="4641097.jpg">
          <a:extLst>
            <a:ext uri="{FF2B5EF4-FFF2-40B4-BE49-F238E27FC236}">
              <a16:creationId xmlns:a16="http://schemas.microsoft.com/office/drawing/2014/main" id="{526AF410-5EF9-4291-A1A1-2BD4A47A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7631" y="5145181"/>
          <a:ext cx="1605715" cy="988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2263588</xdr:colOff>
      <xdr:row>10</xdr:row>
      <xdr:rowOff>593914</xdr:rowOff>
    </xdr:from>
    <xdr:to>
      <xdr:col>1</xdr:col>
      <xdr:colOff>3619500</xdr:colOff>
      <xdr:row>10</xdr:row>
      <xdr:rowOff>1581040</xdr:rowOff>
    </xdr:to>
    <xdr:pic>
      <xdr:nvPicPr>
        <xdr:cNvPr id="40" name="Obraz 39" descr="TEGA DUŻY POJEMNIK PUDEŁKO NA ZABAWKI NA KÓŁKACH">
          <a:extLst>
            <a:ext uri="{FF2B5EF4-FFF2-40B4-BE49-F238E27FC236}">
              <a16:creationId xmlns:a16="http://schemas.microsoft.com/office/drawing/2014/main" id="{3EBA568B-7450-417F-9F2A-1FBC725CC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1119039"/>
          <a:ext cx="1355912" cy="987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2577354</xdr:colOff>
      <xdr:row>25</xdr:row>
      <xdr:rowOff>44825</xdr:rowOff>
    </xdr:from>
    <xdr:to>
      <xdr:col>1</xdr:col>
      <xdr:colOff>3440206</xdr:colOff>
      <xdr:row>25</xdr:row>
      <xdr:rowOff>913319</xdr:rowOff>
    </xdr:to>
    <xdr:pic>
      <xdr:nvPicPr>
        <xdr:cNvPr id="41" name="Obraz 40" descr="Hurtownia wielobranżowa - Ogromny wybór produktów do domu i ogrodu. &amp;gt;  Lumarko Ścienne lustro łazienkowe z LED, 100 x 60 cm Lumarko Ścienne lustro  łazienkowe z LED, 100 x 60 cm">
          <a:extLst>
            <a:ext uri="{FF2B5EF4-FFF2-40B4-BE49-F238E27FC236}">
              <a16:creationId xmlns:a16="http://schemas.microsoft.com/office/drawing/2014/main" id="{5DCF324B-B5AE-4E03-8AAE-750D8470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3104" y="30020000"/>
          <a:ext cx="862852" cy="868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FD27-7157-472C-8E6A-11291134B687}">
  <dimension ref="A1:M72"/>
  <sheetViews>
    <sheetView tabSelected="1" zoomScale="85" zoomScaleNormal="85" workbookViewId="0">
      <selection activeCell="B3" sqref="B3"/>
    </sheetView>
  </sheetViews>
  <sheetFormatPr defaultColWidth="9.109375" defaultRowHeight="13.8" x14ac:dyDescent="0.3"/>
  <cols>
    <col min="1" max="1" width="4.33203125" style="34" bestFit="1" customWidth="1"/>
    <col min="2" max="2" width="35.6640625" style="35" customWidth="1"/>
    <col min="3" max="3" width="5.77734375" style="36" customWidth="1"/>
    <col min="4" max="4" width="6" style="34" customWidth="1"/>
    <col min="5" max="5" width="9.33203125" style="35" customWidth="1"/>
    <col min="6" max="6" width="9.88671875" style="36" customWidth="1"/>
    <col min="7" max="7" width="15.88671875" style="34" customWidth="1"/>
    <col min="8" max="16384" width="9.109375" style="37"/>
  </cols>
  <sheetData>
    <row r="1" spans="1:12" ht="27.6" x14ac:dyDescent="0.3">
      <c r="B1" s="35" t="s">
        <v>86</v>
      </c>
    </row>
    <row r="2" spans="1:12" ht="36.75" customHeight="1" x14ac:dyDescent="0.3">
      <c r="A2" s="62" t="s">
        <v>81</v>
      </c>
      <c r="B2" s="62"/>
      <c r="C2" s="62"/>
      <c r="D2" s="62"/>
      <c r="E2" s="62"/>
      <c r="F2" s="62"/>
      <c r="G2" s="62"/>
      <c r="H2" s="38"/>
      <c r="I2" s="38"/>
    </row>
    <row r="3" spans="1:12" ht="20.399999999999999" customHeight="1" x14ac:dyDescent="0.3">
      <c r="A3" s="39"/>
      <c r="B3" s="39" t="s">
        <v>120</v>
      </c>
      <c r="C3" s="39"/>
      <c r="D3" s="39"/>
      <c r="E3" s="39"/>
      <c r="F3" s="39"/>
      <c r="G3" s="39"/>
      <c r="H3" s="38"/>
      <c r="I3" s="38"/>
    </row>
    <row r="4" spans="1:12" ht="7.5" customHeight="1" x14ac:dyDescent="0.3">
      <c r="A4" s="39"/>
      <c r="B4" s="39"/>
      <c r="C4" s="39"/>
      <c r="D4" s="39"/>
      <c r="E4" s="39"/>
      <c r="F4" s="39"/>
      <c r="G4" s="39"/>
      <c r="H4" s="39"/>
      <c r="I4" s="39"/>
    </row>
    <row r="5" spans="1:12" ht="46.2" customHeight="1" x14ac:dyDescent="0.3">
      <c r="A5" s="40" t="s">
        <v>8</v>
      </c>
      <c r="B5" s="41" t="s">
        <v>82</v>
      </c>
      <c r="C5" s="41" t="s">
        <v>10</v>
      </c>
      <c r="D5" s="40" t="s">
        <v>11</v>
      </c>
      <c r="E5" s="41" t="s">
        <v>87</v>
      </c>
      <c r="F5" s="41" t="s">
        <v>88</v>
      </c>
      <c r="G5" s="42" t="s">
        <v>89</v>
      </c>
    </row>
    <row r="6" spans="1:12" ht="21" customHeight="1" x14ac:dyDescent="0.3">
      <c r="A6" s="63" t="s">
        <v>84</v>
      </c>
      <c r="B6" s="63"/>
      <c r="C6" s="63"/>
      <c r="D6" s="63"/>
      <c r="E6" s="63"/>
      <c r="F6" s="63"/>
      <c r="G6" s="63"/>
    </row>
    <row r="7" spans="1:12" ht="88.2" customHeight="1" x14ac:dyDescent="0.3">
      <c r="A7" s="43">
        <v>1</v>
      </c>
      <c r="B7" s="44" t="s">
        <v>74</v>
      </c>
      <c r="C7" s="45" t="s">
        <v>15</v>
      </c>
      <c r="D7" s="43">
        <v>64</v>
      </c>
      <c r="E7" s="44"/>
      <c r="F7" s="45"/>
      <c r="G7" s="43"/>
      <c r="H7" s="46"/>
      <c r="L7" s="46"/>
    </row>
    <row r="8" spans="1:12" ht="43.2" customHeight="1" x14ac:dyDescent="0.3">
      <c r="A8" s="43">
        <f>A7+1</f>
        <v>2</v>
      </c>
      <c r="B8" s="44" t="s">
        <v>83</v>
      </c>
      <c r="C8" s="45" t="s">
        <v>15</v>
      </c>
      <c r="D8" s="43">
        <v>2</v>
      </c>
      <c r="E8" s="44"/>
      <c r="F8" s="45"/>
      <c r="G8" s="43"/>
      <c r="L8" s="46"/>
    </row>
    <row r="9" spans="1:12" s="47" customFormat="1" ht="33" customHeight="1" x14ac:dyDescent="0.3">
      <c r="A9" s="64" t="s">
        <v>104</v>
      </c>
      <c r="B9" s="64"/>
      <c r="C9" s="64"/>
      <c r="D9" s="64"/>
      <c r="E9" s="64"/>
      <c r="F9" s="64"/>
      <c r="G9" s="64"/>
    </row>
    <row r="10" spans="1:12" ht="21" customHeight="1" x14ac:dyDescent="0.3">
      <c r="A10" s="63" t="s">
        <v>91</v>
      </c>
      <c r="B10" s="63"/>
      <c r="C10" s="63"/>
      <c r="D10" s="63"/>
      <c r="E10" s="63"/>
      <c r="F10" s="63"/>
      <c r="G10" s="63"/>
    </row>
    <row r="11" spans="1:12" s="47" customFormat="1" ht="59.4" customHeight="1" x14ac:dyDescent="0.3">
      <c r="A11" s="48">
        <v>1</v>
      </c>
      <c r="B11" s="49" t="s">
        <v>103</v>
      </c>
      <c r="C11" s="50" t="s">
        <v>15</v>
      </c>
      <c r="D11" s="48">
        <v>1</v>
      </c>
      <c r="E11" s="49"/>
      <c r="F11" s="50"/>
      <c r="G11" s="48"/>
      <c r="L11" s="51"/>
    </row>
    <row r="12" spans="1:12" s="47" customFormat="1" ht="33" customHeight="1" x14ac:dyDescent="0.3">
      <c r="A12" s="64" t="s">
        <v>105</v>
      </c>
      <c r="B12" s="64"/>
      <c r="C12" s="64"/>
      <c r="D12" s="64"/>
      <c r="E12" s="64"/>
      <c r="F12" s="64"/>
      <c r="G12" s="64"/>
    </row>
    <row r="13" spans="1:12" ht="21" customHeight="1" x14ac:dyDescent="0.3">
      <c r="A13" s="63" t="s">
        <v>92</v>
      </c>
      <c r="B13" s="63"/>
      <c r="C13" s="63"/>
      <c r="D13" s="63"/>
      <c r="E13" s="63"/>
      <c r="F13" s="63"/>
      <c r="G13" s="63"/>
    </row>
    <row r="14" spans="1:12" ht="159" customHeight="1" x14ac:dyDescent="0.3">
      <c r="A14" s="43">
        <v>1</v>
      </c>
      <c r="B14" s="44" t="s">
        <v>50</v>
      </c>
      <c r="C14" s="45" t="s">
        <v>15</v>
      </c>
      <c r="D14" s="43">
        <v>20</v>
      </c>
      <c r="E14" s="44"/>
      <c r="F14" s="45"/>
      <c r="G14" s="43"/>
      <c r="L14" s="46"/>
    </row>
    <row r="15" spans="1:12" s="47" customFormat="1" ht="33.6" customHeight="1" x14ac:dyDescent="0.3">
      <c r="A15" s="64" t="s">
        <v>106</v>
      </c>
      <c r="B15" s="64"/>
      <c r="C15" s="64"/>
      <c r="D15" s="64"/>
      <c r="E15" s="64"/>
      <c r="F15" s="64"/>
      <c r="G15" s="64"/>
    </row>
    <row r="16" spans="1:12" ht="21" customHeight="1" x14ac:dyDescent="0.3">
      <c r="A16" s="63" t="s">
        <v>93</v>
      </c>
      <c r="B16" s="63"/>
      <c r="C16" s="63"/>
      <c r="D16" s="63"/>
      <c r="E16" s="63"/>
      <c r="F16" s="63"/>
      <c r="G16" s="63"/>
    </row>
    <row r="17" spans="1:12" ht="57.6" customHeight="1" x14ac:dyDescent="0.3">
      <c r="A17" s="43">
        <v>1</v>
      </c>
      <c r="B17" s="44" t="s">
        <v>78</v>
      </c>
      <c r="C17" s="45" t="s">
        <v>15</v>
      </c>
      <c r="D17" s="43">
        <v>30</v>
      </c>
      <c r="E17" s="44"/>
      <c r="F17" s="45"/>
      <c r="G17" s="43"/>
      <c r="I17" s="46"/>
      <c r="L17" s="46"/>
    </row>
    <row r="18" spans="1:12" s="47" customFormat="1" ht="38.4" customHeight="1" x14ac:dyDescent="0.3">
      <c r="A18" s="64" t="s">
        <v>107</v>
      </c>
      <c r="B18" s="64"/>
      <c r="C18" s="64"/>
      <c r="D18" s="64"/>
      <c r="E18" s="64"/>
      <c r="F18" s="64"/>
      <c r="G18" s="64"/>
    </row>
    <row r="19" spans="1:12" ht="21" customHeight="1" x14ac:dyDescent="0.3">
      <c r="A19" s="63" t="s">
        <v>94</v>
      </c>
      <c r="B19" s="63"/>
      <c r="C19" s="63"/>
      <c r="D19" s="63"/>
      <c r="E19" s="63"/>
      <c r="F19" s="63"/>
      <c r="G19" s="63"/>
    </row>
    <row r="20" spans="1:12" ht="25.8" customHeight="1" x14ac:dyDescent="0.3">
      <c r="A20" s="43">
        <v>1</v>
      </c>
      <c r="B20" s="44" t="s">
        <v>16</v>
      </c>
      <c r="C20" s="45" t="s">
        <v>15</v>
      </c>
      <c r="D20" s="43">
        <v>5</v>
      </c>
      <c r="E20" s="44"/>
      <c r="F20" s="45"/>
      <c r="G20" s="43"/>
      <c r="I20" s="46"/>
      <c r="L20" s="46"/>
    </row>
    <row r="21" spans="1:12" ht="23.4" customHeight="1" x14ac:dyDescent="0.3">
      <c r="A21" s="43">
        <v>2</v>
      </c>
      <c r="B21" s="44" t="s">
        <v>17</v>
      </c>
      <c r="C21" s="45" t="s">
        <v>15</v>
      </c>
      <c r="D21" s="43">
        <v>4</v>
      </c>
      <c r="E21" s="44"/>
      <c r="F21" s="45"/>
      <c r="G21" s="43"/>
      <c r="J21" s="46"/>
      <c r="K21" s="46"/>
    </row>
    <row r="22" spans="1:12" ht="23.4" customHeight="1" x14ac:dyDescent="0.3">
      <c r="A22" s="43">
        <f>A21+1</f>
        <v>3</v>
      </c>
      <c r="B22" s="44" t="s">
        <v>48</v>
      </c>
      <c r="C22" s="45" t="s">
        <v>15</v>
      </c>
      <c r="D22" s="43">
        <v>10</v>
      </c>
      <c r="E22" s="44"/>
      <c r="F22" s="45"/>
      <c r="G22" s="43"/>
      <c r="J22" s="46"/>
      <c r="K22" s="46"/>
    </row>
    <row r="23" spans="1:12" s="47" customFormat="1" ht="37.799999999999997" customHeight="1" x14ac:dyDescent="0.3">
      <c r="A23" s="64" t="s">
        <v>109</v>
      </c>
      <c r="B23" s="64"/>
      <c r="C23" s="64"/>
      <c r="D23" s="64"/>
      <c r="E23" s="64"/>
      <c r="F23" s="64"/>
      <c r="G23" s="64"/>
    </row>
    <row r="24" spans="1:12" ht="21" customHeight="1" x14ac:dyDescent="0.3">
      <c r="A24" s="63" t="s">
        <v>95</v>
      </c>
      <c r="B24" s="63"/>
      <c r="C24" s="63"/>
      <c r="D24" s="63"/>
      <c r="E24" s="63"/>
      <c r="F24" s="63"/>
      <c r="G24" s="63"/>
    </row>
    <row r="25" spans="1:12" ht="33" customHeight="1" x14ac:dyDescent="0.3">
      <c r="A25" s="43">
        <v>1</v>
      </c>
      <c r="B25" s="52" t="s">
        <v>41</v>
      </c>
      <c r="C25" s="45" t="s">
        <v>15</v>
      </c>
      <c r="D25" s="43">
        <v>9</v>
      </c>
      <c r="E25" s="52"/>
      <c r="F25" s="45"/>
      <c r="G25" s="43"/>
      <c r="I25" s="46"/>
      <c r="J25" s="46"/>
    </row>
    <row r="26" spans="1:12" ht="26.4" customHeight="1" x14ac:dyDescent="0.3">
      <c r="A26" s="43">
        <v>2</v>
      </c>
      <c r="B26" s="53" t="s">
        <v>70</v>
      </c>
      <c r="C26" s="45" t="s">
        <v>15</v>
      </c>
      <c r="D26" s="43">
        <v>1</v>
      </c>
      <c r="E26" s="53"/>
      <c r="F26" s="45"/>
      <c r="G26" s="43"/>
      <c r="I26" s="46"/>
      <c r="J26" s="46"/>
    </row>
    <row r="27" spans="1:12" ht="34.799999999999997" customHeight="1" x14ac:dyDescent="0.3">
      <c r="A27" s="43">
        <v>3</v>
      </c>
      <c r="B27" s="53" t="s">
        <v>71</v>
      </c>
      <c r="C27" s="45" t="s">
        <v>15</v>
      </c>
      <c r="D27" s="43">
        <v>1</v>
      </c>
      <c r="E27" s="53"/>
      <c r="F27" s="45"/>
      <c r="G27" s="43"/>
      <c r="I27" s="46"/>
      <c r="J27" s="46"/>
      <c r="K27" s="46"/>
    </row>
    <row r="28" spans="1:12" s="47" customFormat="1" ht="31.8" customHeight="1" x14ac:dyDescent="0.3">
      <c r="A28" s="64" t="s">
        <v>108</v>
      </c>
      <c r="B28" s="64"/>
      <c r="C28" s="64"/>
      <c r="D28" s="64"/>
      <c r="E28" s="64"/>
      <c r="F28" s="64"/>
      <c r="G28" s="64"/>
    </row>
    <row r="29" spans="1:12" ht="21" customHeight="1" x14ac:dyDescent="0.3">
      <c r="A29" s="63" t="s">
        <v>96</v>
      </c>
      <c r="B29" s="63"/>
      <c r="C29" s="63"/>
      <c r="D29" s="63"/>
      <c r="E29" s="63"/>
      <c r="F29" s="63"/>
      <c r="G29" s="63"/>
    </row>
    <row r="30" spans="1:12" ht="38.4" customHeight="1" x14ac:dyDescent="0.3">
      <c r="A30" s="43">
        <v>1</v>
      </c>
      <c r="B30" s="52" t="s">
        <v>75</v>
      </c>
      <c r="C30" s="45" t="s">
        <v>14</v>
      </c>
      <c r="D30" s="43">
        <v>4</v>
      </c>
      <c r="E30" s="52"/>
      <c r="F30" s="45"/>
      <c r="G30" s="43"/>
    </row>
    <row r="31" spans="1:12" s="47" customFormat="1" ht="32.4" customHeight="1" x14ac:dyDescent="0.3">
      <c r="A31" s="64" t="s">
        <v>110</v>
      </c>
      <c r="B31" s="64"/>
      <c r="C31" s="64"/>
      <c r="D31" s="64"/>
      <c r="E31" s="64"/>
      <c r="F31" s="64"/>
      <c r="G31" s="64"/>
    </row>
    <row r="32" spans="1:12" ht="21" customHeight="1" x14ac:dyDescent="0.3">
      <c r="A32" s="63" t="s">
        <v>97</v>
      </c>
      <c r="B32" s="63"/>
      <c r="C32" s="63"/>
      <c r="D32" s="63"/>
      <c r="E32" s="63"/>
      <c r="F32" s="63"/>
      <c r="G32" s="63"/>
    </row>
    <row r="33" spans="1:13" ht="41.4" customHeight="1" x14ac:dyDescent="0.3">
      <c r="A33" s="43">
        <v>1</v>
      </c>
      <c r="B33" s="52" t="s">
        <v>77</v>
      </c>
      <c r="C33" s="45" t="s">
        <v>15</v>
      </c>
      <c r="D33" s="43">
        <v>40</v>
      </c>
      <c r="E33" s="52"/>
      <c r="F33" s="45"/>
      <c r="G33" s="43"/>
      <c r="M33" s="46"/>
    </row>
    <row r="34" spans="1:13" s="47" customFormat="1" ht="37.200000000000003" customHeight="1" x14ac:dyDescent="0.3">
      <c r="A34" s="64" t="s">
        <v>111</v>
      </c>
      <c r="B34" s="64"/>
      <c r="C34" s="64"/>
      <c r="D34" s="64"/>
      <c r="E34" s="64"/>
      <c r="F34" s="64"/>
      <c r="G34" s="64"/>
    </row>
    <row r="35" spans="1:13" ht="21" customHeight="1" x14ac:dyDescent="0.3">
      <c r="A35" s="63" t="s">
        <v>98</v>
      </c>
      <c r="B35" s="63"/>
      <c r="C35" s="63"/>
      <c r="D35" s="63"/>
      <c r="E35" s="63"/>
      <c r="F35" s="63"/>
      <c r="G35" s="63"/>
    </row>
    <row r="36" spans="1:13" ht="86.4" customHeight="1" x14ac:dyDescent="0.3">
      <c r="A36" s="43">
        <v>1</v>
      </c>
      <c r="B36" s="52" t="s">
        <v>46</v>
      </c>
      <c r="C36" s="45" t="s">
        <v>15</v>
      </c>
      <c r="D36" s="43">
        <v>11</v>
      </c>
      <c r="E36" s="52"/>
      <c r="F36" s="45"/>
      <c r="G36" s="43"/>
      <c r="J36" s="46"/>
      <c r="K36" s="46"/>
    </row>
    <row r="37" spans="1:13" ht="36.6" customHeight="1" x14ac:dyDescent="0.3">
      <c r="A37" s="43">
        <v>2</v>
      </c>
      <c r="B37" s="53" t="s">
        <v>69</v>
      </c>
      <c r="C37" s="45" t="s">
        <v>15</v>
      </c>
      <c r="D37" s="43">
        <v>11</v>
      </c>
      <c r="E37" s="53"/>
      <c r="F37" s="45"/>
      <c r="G37" s="43"/>
    </row>
    <row r="38" spans="1:13" ht="114" customHeight="1" x14ac:dyDescent="0.3">
      <c r="A38" s="43">
        <f t="shared" ref="A38:A61" si="0">A37+1</f>
        <v>3</v>
      </c>
      <c r="B38" s="52" t="s">
        <v>44</v>
      </c>
      <c r="C38" s="45" t="s">
        <v>15</v>
      </c>
      <c r="D38" s="43">
        <v>8</v>
      </c>
      <c r="E38" s="52"/>
      <c r="F38" s="45"/>
      <c r="G38" s="43"/>
    </row>
    <row r="39" spans="1:13" ht="130.80000000000001" customHeight="1" x14ac:dyDescent="0.3">
      <c r="A39" s="43">
        <f t="shared" si="0"/>
        <v>4</v>
      </c>
      <c r="B39" s="52" t="s">
        <v>43</v>
      </c>
      <c r="C39" s="45" t="s">
        <v>15</v>
      </c>
      <c r="D39" s="43">
        <v>5</v>
      </c>
      <c r="E39" s="52"/>
      <c r="F39" s="45"/>
      <c r="G39" s="43"/>
    </row>
    <row r="40" spans="1:13" ht="129.6" customHeight="1" x14ac:dyDescent="0.3">
      <c r="A40" s="43">
        <f t="shared" si="0"/>
        <v>5</v>
      </c>
      <c r="B40" s="52" t="s">
        <v>45</v>
      </c>
      <c r="C40" s="45" t="s">
        <v>15</v>
      </c>
      <c r="D40" s="43">
        <v>5</v>
      </c>
      <c r="E40" s="52"/>
      <c r="F40" s="45"/>
      <c r="G40" s="43"/>
    </row>
    <row r="41" spans="1:13" s="47" customFormat="1" ht="37.200000000000003" customHeight="1" x14ac:dyDescent="0.3">
      <c r="A41" s="64" t="s">
        <v>119</v>
      </c>
      <c r="B41" s="64"/>
      <c r="C41" s="64"/>
      <c r="D41" s="64"/>
      <c r="E41" s="64"/>
      <c r="F41" s="64"/>
      <c r="G41" s="64"/>
    </row>
    <row r="42" spans="1:13" ht="21" customHeight="1" x14ac:dyDescent="0.3">
      <c r="A42" s="63" t="s">
        <v>99</v>
      </c>
      <c r="B42" s="63"/>
      <c r="C42" s="63"/>
      <c r="D42" s="63"/>
      <c r="E42" s="63"/>
      <c r="F42" s="63"/>
      <c r="G42" s="63"/>
    </row>
    <row r="43" spans="1:13" ht="45" customHeight="1" x14ac:dyDescent="0.3">
      <c r="A43" s="43">
        <v>1</v>
      </c>
      <c r="B43" s="53" t="s">
        <v>76</v>
      </c>
      <c r="C43" s="45" t="s">
        <v>15</v>
      </c>
      <c r="D43" s="43">
        <v>7</v>
      </c>
      <c r="E43" s="53"/>
      <c r="F43" s="45"/>
      <c r="G43" s="43"/>
      <c r="J43" s="46"/>
    </row>
    <row r="44" spans="1:13" s="47" customFormat="1" ht="50.4" customHeight="1" x14ac:dyDescent="0.3">
      <c r="A44" s="48">
        <v>2</v>
      </c>
      <c r="B44" s="54" t="s">
        <v>102</v>
      </c>
      <c r="C44" s="50" t="s">
        <v>14</v>
      </c>
      <c r="D44" s="48">
        <v>2</v>
      </c>
      <c r="E44" s="54"/>
      <c r="F44" s="50"/>
      <c r="G44" s="48"/>
      <c r="J44" s="51"/>
    </row>
    <row r="45" spans="1:13" s="47" customFormat="1" ht="37.200000000000003" customHeight="1" x14ac:dyDescent="0.3">
      <c r="A45" s="64" t="s">
        <v>112</v>
      </c>
      <c r="B45" s="64"/>
      <c r="C45" s="64"/>
      <c r="D45" s="64"/>
      <c r="E45" s="64"/>
      <c r="F45" s="64"/>
      <c r="G45" s="64"/>
    </row>
    <row r="46" spans="1:13" ht="21" customHeight="1" x14ac:dyDescent="0.3">
      <c r="A46" s="63" t="s">
        <v>100</v>
      </c>
      <c r="B46" s="63"/>
      <c r="C46" s="63"/>
      <c r="D46" s="63"/>
      <c r="E46" s="63"/>
      <c r="F46" s="63"/>
      <c r="G46" s="63"/>
      <c r="J46" s="46"/>
    </row>
    <row r="47" spans="1:13" ht="39.6" customHeight="1" x14ac:dyDescent="0.3">
      <c r="A47" s="43">
        <v>1</v>
      </c>
      <c r="B47" s="53" t="s">
        <v>79</v>
      </c>
      <c r="C47" s="55" t="s">
        <v>14</v>
      </c>
      <c r="D47" s="56">
        <v>8</v>
      </c>
      <c r="E47" s="53"/>
      <c r="F47" s="55"/>
      <c r="G47" s="56"/>
      <c r="M47" s="46"/>
    </row>
    <row r="48" spans="1:13" ht="57.6" customHeight="1" x14ac:dyDescent="0.3">
      <c r="A48" s="43">
        <v>2</v>
      </c>
      <c r="B48" s="53" t="s">
        <v>29</v>
      </c>
      <c r="C48" s="55" t="s">
        <v>14</v>
      </c>
      <c r="D48" s="56">
        <v>4</v>
      </c>
      <c r="E48" s="53"/>
      <c r="F48" s="55"/>
      <c r="G48" s="56"/>
      <c r="J48" s="57"/>
      <c r="K48" s="46"/>
    </row>
    <row r="49" spans="1:12" ht="73.2" customHeight="1" x14ac:dyDescent="0.3">
      <c r="A49" s="43">
        <f t="shared" si="0"/>
        <v>3</v>
      </c>
      <c r="B49" s="53" t="s">
        <v>28</v>
      </c>
      <c r="C49" s="55" t="s">
        <v>14</v>
      </c>
      <c r="D49" s="56">
        <v>4</v>
      </c>
      <c r="E49" s="53"/>
      <c r="F49" s="55"/>
      <c r="G49" s="56"/>
      <c r="J49" s="46"/>
    </row>
    <row r="50" spans="1:12" ht="45" customHeight="1" x14ac:dyDescent="0.3">
      <c r="A50" s="43">
        <f t="shared" si="0"/>
        <v>4</v>
      </c>
      <c r="B50" s="53" t="s">
        <v>26</v>
      </c>
      <c r="C50" s="55" t="s">
        <v>14</v>
      </c>
      <c r="D50" s="56">
        <v>4</v>
      </c>
      <c r="E50" s="53"/>
      <c r="F50" s="55"/>
      <c r="G50" s="56"/>
    </row>
    <row r="51" spans="1:12" ht="46.8" customHeight="1" x14ac:dyDescent="0.3">
      <c r="A51" s="43">
        <f t="shared" si="0"/>
        <v>5</v>
      </c>
      <c r="B51" s="53" t="s">
        <v>27</v>
      </c>
      <c r="C51" s="55" t="s">
        <v>14</v>
      </c>
      <c r="D51" s="56">
        <v>4</v>
      </c>
      <c r="E51" s="53"/>
      <c r="F51" s="55"/>
      <c r="G51" s="56"/>
    </row>
    <row r="52" spans="1:12" ht="55.8" customHeight="1" x14ac:dyDescent="0.3">
      <c r="A52" s="43">
        <f t="shared" si="0"/>
        <v>6</v>
      </c>
      <c r="B52" s="53" t="s">
        <v>25</v>
      </c>
      <c r="C52" s="55" t="s">
        <v>14</v>
      </c>
      <c r="D52" s="56">
        <v>8</v>
      </c>
      <c r="E52" s="53"/>
      <c r="F52" s="55"/>
      <c r="G52" s="56"/>
      <c r="K52" s="46"/>
    </row>
    <row r="53" spans="1:12" ht="42" customHeight="1" x14ac:dyDescent="0.3">
      <c r="A53" s="43">
        <f t="shared" si="0"/>
        <v>7</v>
      </c>
      <c r="B53" s="53" t="s">
        <v>24</v>
      </c>
      <c r="C53" s="55" t="s">
        <v>14</v>
      </c>
      <c r="D53" s="56">
        <v>4</v>
      </c>
      <c r="E53" s="53"/>
      <c r="F53" s="55"/>
      <c r="G53" s="56"/>
    </row>
    <row r="54" spans="1:12" ht="57" customHeight="1" x14ac:dyDescent="0.3">
      <c r="A54" s="43">
        <f t="shared" si="0"/>
        <v>8</v>
      </c>
      <c r="B54" s="53" t="s">
        <v>85</v>
      </c>
      <c r="C54" s="55" t="s">
        <v>14</v>
      </c>
      <c r="D54" s="56">
        <v>4</v>
      </c>
      <c r="E54" s="53"/>
      <c r="F54" s="55"/>
      <c r="G54" s="56"/>
    </row>
    <row r="55" spans="1:12" ht="54" customHeight="1" x14ac:dyDescent="0.3">
      <c r="A55" s="43">
        <f t="shared" si="0"/>
        <v>9</v>
      </c>
      <c r="B55" s="53" t="s">
        <v>30</v>
      </c>
      <c r="C55" s="55" t="s">
        <v>14</v>
      </c>
      <c r="D55" s="56">
        <v>8</v>
      </c>
      <c r="E55" s="53"/>
      <c r="F55" s="55"/>
      <c r="G55" s="56"/>
      <c r="J55" s="46"/>
    </row>
    <row r="56" spans="1:12" ht="69" x14ac:dyDescent="0.3">
      <c r="A56" s="43">
        <f t="shared" si="0"/>
        <v>10</v>
      </c>
      <c r="B56" s="53" t="s">
        <v>31</v>
      </c>
      <c r="C56" s="55" t="s">
        <v>14</v>
      </c>
      <c r="D56" s="56">
        <v>4</v>
      </c>
      <c r="E56" s="53"/>
      <c r="F56" s="55"/>
      <c r="G56" s="56"/>
    </row>
    <row r="57" spans="1:12" ht="56.4" customHeight="1" x14ac:dyDescent="0.3">
      <c r="A57" s="43">
        <f t="shared" si="0"/>
        <v>11</v>
      </c>
      <c r="B57" s="53" t="s">
        <v>32</v>
      </c>
      <c r="C57" s="55" t="s">
        <v>14</v>
      </c>
      <c r="D57" s="56">
        <v>4</v>
      </c>
      <c r="E57" s="53"/>
      <c r="F57" s="55"/>
      <c r="G57" s="56"/>
      <c r="K57" s="46"/>
      <c r="L57" s="46"/>
    </row>
    <row r="58" spans="1:12" ht="50.4" customHeight="1" x14ac:dyDescent="0.3">
      <c r="A58" s="43">
        <f t="shared" si="0"/>
        <v>12</v>
      </c>
      <c r="B58" s="53" t="s">
        <v>33</v>
      </c>
      <c r="C58" s="55" t="s">
        <v>14</v>
      </c>
      <c r="D58" s="56">
        <v>4</v>
      </c>
      <c r="E58" s="53"/>
      <c r="F58" s="55"/>
      <c r="G58" s="56"/>
      <c r="K58" s="46"/>
    </row>
    <row r="59" spans="1:12" ht="55.8" customHeight="1" x14ac:dyDescent="0.3">
      <c r="A59" s="43">
        <f t="shared" si="0"/>
        <v>13</v>
      </c>
      <c r="B59" s="53" t="s">
        <v>34</v>
      </c>
      <c r="C59" s="55" t="s">
        <v>14</v>
      </c>
      <c r="D59" s="56">
        <v>4</v>
      </c>
      <c r="E59" s="53"/>
      <c r="F59" s="55"/>
      <c r="G59" s="56"/>
      <c r="K59" s="46"/>
    </row>
    <row r="60" spans="1:12" ht="44.4" customHeight="1" x14ac:dyDescent="0.3">
      <c r="A60" s="43">
        <f t="shared" si="0"/>
        <v>14</v>
      </c>
      <c r="B60" s="53" t="s">
        <v>35</v>
      </c>
      <c r="C60" s="55" t="s">
        <v>14</v>
      </c>
      <c r="D60" s="56">
        <v>4</v>
      </c>
      <c r="E60" s="53"/>
      <c r="F60" s="55"/>
      <c r="G60" s="56"/>
      <c r="H60" s="46"/>
      <c r="K60" s="46"/>
    </row>
    <row r="61" spans="1:12" ht="43.8" customHeight="1" x14ac:dyDescent="0.3">
      <c r="A61" s="43">
        <f t="shared" si="0"/>
        <v>15</v>
      </c>
      <c r="B61" s="53" t="s">
        <v>36</v>
      </c>
      <c r="C61" s="55" t="s">
        <v>14</v>
      </c>
      <c r="D61" s="56">
        <v>4</v>
      </c>
      <c r="E61" s="53"/>
      <c r="F61" s="55"/>
      <c r="G61" s="56"/>
      <c r="H61" s="46"/>
      <c r="I61" s="46"/>
      <c r="K61" s="46"/>
    </row>
    <row r="62" spans="1:12" s="47" customFormat="1" ht="37.200000000000003" customHeight="1" x14ac:dyDescent="0.3">
      <c r="A62" s="64" t="s">
        <v>113</v>
      </c>
      <c r="B62" s="64"/>
      <c r="C62" s="64"/>
      <c r="D62" s="64"/>
      <c r="E62" s="64"/>
      <c r="F62" s="64"/>
      <c r="G62" s="64"/>
    </row>
    <row r="63" spans="1:12" s="47" customFormat="1" ht="17.399999999999999" customHeight="1" x14ac:dyDescent="0.3">
      <c r="A63" s="61"/>
      <c r="B63" s="61"/>
      <c r="C63" s="61"/>
      <c r="D63" s="61"/>
      <c r="E63" s="61"/>
      <c r="F63" s="61"/>
      <c r="G63" s="61"/>
    </row>
    <row r="64" spans="1:12" ht="23.4" customHeight="1" x14ac:dyDescent="0.3">
      <c r="B64" s="38" t="s">
        <v>101</v>
      </c>
      <c r="C64" s="34"/>
    </row>
    <row r="65" spans="1:4" ht="27.6" x14ac:dyDescent="0.3">
      <c r="A65" s="38"/>
      <c r="B65" s="38" t="s">
        <v>90</v>
      </c>
    </row>
    <row r="66" spans="1:4" ht="0.6" customHeight="1" x14ac:dyDescent="0.3"/>
    <row r="67" spans="1:4" x14ac:dyDescent="0.3">
      <c r="B67" s="37"/>
      <c r="D67" s="58" t="s">
        <v>114</v>
      </c>
    </row>
    <row r="68" spans="1:4" ht="27" customHeight="1" x14ac:dyDescent="0.3">
      <c r="D68" s="59"/>
    </row>
    <row r="69" spans="1:4" x14ac:dyDescent="0.3">
      <c r="D69" s="60" t="s">
        <v>115</v>
      </c>
    </row>
    <row r="70" spans="1:4" x14ac:dyDescent="0.3">
      <c r="D70" s="60" t="s">
        <v>116</v>
      </c>
    </row>
    <row r="71" spans="1:4" x14ac:dyDescent="0.3">
      <c r="D71" s="60" t="s">
        <v>117</v>
      </c>
    </row>
    <row r="72" spans="1:4" x14ac:dyDescent="0.3">
      <c r="B72" s="35" t="s">
        <v>118</v>
      </c>
    </row>
  </sheetData>
  <mergeCells count="23">
    <mergeCell ref="A62:G62"/>
    <mergeCell ref="A41:G41"/>
    <mergeCell ref="A6:G6"/>
    <mergeCell ref="A35:G35"/>
    <mergeCell ref="A46:G46"/>
    <mergeCell ref="A24:G24"/>
    <mergeCell ref="A29:G29"/>
    <mergeCell ref="A32:G32"/>
    <mergeCell ref="A42:G42"/>
    <mergeCell ref="A23:G23"/>
    <mergeCell ref="A28:G28"/>
    <mergeCell ref="A31:G31"/>
    <mergeCell ref="A34:G34"/>
    <mergeCell ref="A45:G45"/>
    <mergeCell ref="A2:G2"/>
    <mergeCell ref="A10:G10"/>
    <mergeCell ref="A13:G13"/>
    <mergeCell ref="A16:G16"/>
    <mergeCell ref="A19:G19"/>
    <mergeCell ref="A9:G9"/>
    <mergeCell ref="A12:G12"/>
    <mergeCell ref="A15:G15"/>
    <mergeCell ref="A18:G18"/>
  </mergeCells>
  <pageMargins left="0.88" right="0.24" top="0.41" bottom="0.289999999999999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B8E7-0656-4A51-AFCD-3CE545EF16CB}">
  <dimension ref="A1:L49"/>
  <sheetViews>
    <sheetView zoomScale="85" zoomScaleNormal="85" workbookViewId="0">
      <selection sqref="A1:XFD4"/>
    </sheetView>
  </sheetViews>
  <sheetFormatPr defaultColWidth="9.109375" defaultRowHeight="14.4" x14ac:dyDescent="0.3"/>
  <cols>
    <col min="1" max="1" width="4.33203125" style="6" bestFit="1" customWidth="1"/>
    <col min="2" max="2" width="55.33203125" style="16" customWidth="1"/>
    <col min="3" max="3" width="6" style="17" bestFit="1" customWidth="1"/>
    <col min="4" max="4" width="6" style="6" bestFit="1" customWidth="1"/>
    <col min="5" max="5" width="9.109375" style="7"/>
    <col min="6" max="6" width="10.33203125" style="7" bestFit="1" customWidth="1"/>
    <col min="7" max="7" width="9.109375" style="2"/>
    <col min="8" max="8" width="16.5546875" style="2" customWidth="1"/>
    <col min="9" max="16384" width="9.109375" style="2"/>
  </cols>
  <sheetData>
    <row r="1" spans="1:12" ht="28.5" customHeight="1" x14ac:dyDescent="0.3">
      <c r="A1" s="71" t="s">
        <v>18</v>
      </c>
      <c r="B1" s="71"/>
      <c r="C1" s="71"/>
      <c r="D1" s="71"/>
      <c r="E1" s="71"/>
      <c r="F1" s="71"/>
    </row>
    <row r="2" spans="1:12" ht="7.5" customHeight="1" x14ac:dyDescent="0.3">
      <c r="A2" s="33"/>
      <c r="B2" s="33"/>
      <c r="C2" s="33"/>
      <c r="D2" s="33"/>
      <c r="E2" s="33"/>
      <c r="F2" s="33"/>
    </row>
    <row r="3" spans="1:12" ht="20.25" customHeight="1" x14ac:dyDescent="0.3">
      <c r="A3" s="75" t="s">
        <v>80</v>
      </c>
      <c r="B3" s="75"/>
      <c r="C3" s="75"/>
      <c r="D3" s="75"/>
      <c r="E3" s="75"/>
      <c r="F3" s="75"/>
    </row>
    <row r="4" spans="1:12" x14ac:dyDescent="0.3">
      <c r="A4" s="3"/>
      <c r="B4" s="4"/>
      <c r="C4" s="5"/>
    </row>
    <row r="5" spans="1:12" ht="30" customHeight="1" x14ac:dyDescent="0.3">
      <c r="A5" s="8" t="s">
        <v>8</v>
      </c>
      <c r="B5" s="9" t="s">
        <v>9</v>
      </c>
      <c r="C5" s="9" t="s">
        <v>10</v>
      </c>
      <c r="D5" s="8" t="s">
        <v>11</v>
      </c>
      <c r="E5" s="10" t="s">
        <v>12</v>
      </c>
      <c r="F5" s="10" t="s">
        <v>13</v>
      </c>
    </row>
    <row r="6" spans="1:12" x14ac:dyDescent="0.3">
      <c r="A6" s="72" t="s">
        <v>21</v>
      </c>
      <c r="B6" s="73"/>
      <c r="C6" s="73"/>
      <c r="D6" s="73"/>
      <c r="E6" s="73"/>
      <c r="F6" s="74"/>
    </row>
    <row r="7" spans="1:12" ht="164.25" customHeight="1" x14ac:dyDescent="0.3">
      <c r="A7" s="18">
        <v>1</v>
      </c>
      <c r="B7" s="19" t="s">
        <v>38</v>
      </c>
      <c r="C7" s="20" t="s">
        <v>15</v>
      </c>
      <c r="D7" s="18">
        <v>64</v>
      </c>
      <c r="E7" s="14">
        <v>150</v>
      </c>
      <c r="F7" s="14">
        <f t="shared" ref="F7:F33" si="0">E7*D7</f>
        <v>9600</v>
      </c>
      <c r="G7"/>
      <c r="K7"/>
      <c r="L7" s="27"/>
    </row>
    <row r="8" spans="1:12" ht="99" customHeight="1" x14ac:dyDescent="0.3">
      <c r="A8" s="18">
        <f>A7+1</f>
        <v>2</v>
      </c>
      <c r="B8" s="19" t="s">
        <v>47</v>
      </c>
      <c r="C8" s="20" t="s">
        <v>15</v>
      </c>
      <c r="D8" s="18">
        <v>2</v>
      </c>
      <c r="E8" s="14">
        <v>150</v>
      </c>
      <c r="F8" s="14">
        <f t="shared" si="0"/>
        <v>300</v>
      </c>
      <c r="K8"/>
    </row>
    <row r="9" spans="1:12" ht="138.75" customHeight="1" x14ac:dyDescent="0.3">
      <c r="A9" s="18">
        <f>A8+1</f>
        <v>3</v>
      </c>
      <c r="B9" s="19" t="s">
        <v>51</v>
      </c>
      <c r="C9" s="20" t="s">
        <v>14</v>
      </c>
      <c r="D9" s="18">
        <v>64</v>
      </c>
      <c r="E9" s="14">
        <v>100</v>
      </c>
      <c r="F9" s="14">
        <f t="shared" si="0"/>
        <v>6400</v>
      </c>
      <c r="K9"/>
    </row>
    <row r="10" spans="1:12" ht="27" customHeight="1" x14ac:dyDescent="0.3">
      <c r="A10" s="18">
        <f>A9+1</f>
        <v>4</v>
      </c>
      <c r="B10" s="19" t="s">
        <v>72</v>
      </c>
      <c r="C10" s="20" t="s">
        <v>15</v>
      </c>
      <c r="D10" s="18">
        <v>64</v>
      </c>
      <c r="E10" s="14">
        <v>12</v>
      </c>
      <c r="F10" s="14">
        <f>E10*D10</f>
        <v>768</v>
      </c>
      <c r="K10"/>
    </row>
    <row r="11" spans="1:12" ht="107.25" customHeight="1" x14ac:dyDescent="0.3">
      <c r="A11" s="18">
        <f>A10+1</f>
        <v>5</v>
      </c>
      <c r="B11" s="19" t="s">
        <v>40</v>
      </c>
      <c r="C11" s="20" t="s">
        <v>15</v>
      </c>
      <c r="D11" s="18">
        <v>1</v>
      </c>
      <c r="E11" s="14">
        <v>500</v>
      </c>
      <c r="F11" s="14">
        <f t="shared" si="0"/>
        <v>500</v>
      </c>
      <c r="K11"/>
    </row>
    <row r="12" spans="1:12" ht="238.5" customHeight="1" x14ac:dyDescent="0.3">
      <c r="A12" s="18">
        <f t="shared" ref="A12:A17" si="1">A11+1</f>
        <v>6</v>
      </c>
      <c r="B12" s="19" t="s">
        <v>50</v>
      </c>
      <c r="C12" s="20" t="s">
        <v>15</v>
      </c>
      <c r="D12" s="18">
        <v>20</v>
      </c>
      <c r="E12" s="14">
        <v>300</v>
      </c>
      <c r="F12" s="14">
        <f t="shared" si="0"/>
        <v>6000</v>
      </c>
      <c r="K12"/>
    </row>
    <row r="13" spans="1:12" ht="126.75" customHeight="1" x14ac:dyDescent="0.3">
      <c r="A13" s="18">
        <f t="shared" si="1"/>
        <v>7</v>
      </c>
      <c r="B13" s="19" t="s">
        <v>63</v>
      </c>
      <c r="C13" s="20" t="s">
        <v>15</v>
      </c>
      <c r="D13" s="18">
        <v>30</v>
      </c>
      <c r="E13" s="14">
        <v>50</v>
      </c>
      <c r="F13" s="14">
        <f t="shared" si="0"/>
        <v>1500</v>
      </c>
      <c r="H13"/>
      <c r="K13"/>
    </row>
    <row r="14" spans="1:12" ht="81.75" customHeight="1" x14ac:dyDescent="0.3">
      <c r="A14" s="18">
        <f t="shared" si="1"/>
        <v>8</v>
      </c>
      <c r="B14" s="19" t="s">
        <v>16</v>
      </c>
      <c r="C14" s="20" t="s">
        <v>15</v>
      </c>
      <c r="D14" s="18">
        <v>5</v>
      </c>
      <c r="E14" s="14">
        <v>250</v>
      </c>
      <c r="F14" s="14">
        <f t="shared" si="0"/>
        <v>1250</v>
      </c>
      <c r="H14"/>
      <c r="K14"/>
    </row>
    <row r="15" spans="1:12" ht="85.5" customHeight="1" x14ac:dyDescent="0.3">
      <c r="A15" s="18">
        <f t="shared" si="1"/>
        <v>9</v>
      </c>
      <c r="B15" s="19" t="s">
        <v>17</v>
      </c>
      <c r="C15" s="20" t="s">
        <v>15</v>
      </c>
      <c r="D15" s="18">
        <v>4</v>
      </c>
      <c r="E15" s="14">
        <v>200</v>
      </c>
      <c r="F15" s="14">
        <f t="shared" si="0"/>
        <v>800</v>
      </c>
      <c r="I15"/>
      <c r="J15"/>
    </row>
    <row r="16" spans="1:12" ht="75" customHeight="1" x14ac:dyDescent="0.3">
      <c r="A16" s="18">
        <f t="shared" si="1"/>
        <v>10</v>
      </c>
      <c r="B16" s="19" t="s">
        <v>48</v>
      </c>
      <c r="C16" s="20" t="s">
        <v>15</v>
      </c>
      <c r="D16" s="18">
        <v>10</v>
      </c>
      <c r="E16" s="14">
        <v>125</v>
      </c>
      <c r="F16" s="14">
        <f>E16*D16</f>
        <v>1250</v>
      </c>
      <c r="I16"/>
      <c r="J16"/>
    </row>
    <row r="17" spans="1:12" ht="117.75" customHeight="1" x14ac:dyDescent="0.3">
      <c r="A17" s="18">
        <f t="shared" si="1"/>
        <v>11</v>
      </c>
      <c r="B17" s="26" t="s">
        <v>41</v>
      </c>
      <c r="C17" s="20" t="s">
        <v>15</v>
      </c>
      <c r="D17" s="18">
        <v>9</v>
      </c>
      <c r="E17" s="14">
        <v>150</v>
      </c>
      <c r="F17" s="14">
        <f t="shared" si="0"/>
        <v>1350</v>
      </c>
      <c r="H17"/>
      <c r="I17"/>
    </row>
    <row r="18" spans="1:12" ht="64.5" customHeight="1" x14ac:dyDescent="0.3">
      <c r="A18" s="18">
        <f>A17+1</f>
        <v>12</v>
      </c>
      <c r="B18" s="26" t="s">
        <v>65</v>
      </c>
      <c r="C18" s="20" t="s">
        <v>14</v>
      </c>
      <c r="D18" s="18">
        <v>4</v>
      </c>
      <c r="E18" s="14">
        <v>225</v>
      </c>
      <c r="F18" s="14">
        <f t="shared" si="0"/>
        <v>900</v>
      </c>
    </row>
    <row r="19" spans="1:12" ht="69" customHeight="1" x14ac:dyDescent="0.3">
      <c r="A19" s="18">
        <f t="shared" ref="A19:A47" si="2">A18+1</f>
        <v>13</v>
      </c>
      <c r="B19" s="32" t="s">
        <v>73</v>
      </c>
      <c r="C19" s="20" t="s">
        <v>15</v>
      </c>
      <c r="D19" s="18">
        <v>40</v>
      </c>
      <c r="E19" s="14">
        <v>30</v>
      </c>
      <c r="F19" s="14">
        <f t="shared" si="0"/>
        <v>1200</v>
      </c>
      <c r="L19"/>
    </row>
    <row r="20" spans="1:12" ht="21.75" customHeight="1" x14ac:dyDescent="0.3">
      <c r="A20" s="68" t="s">
        <v>62</v>
      </c>
      <c r="B20" s="69"/>
      <c r="C20" s="69"/>
      <c r="D20" s="69"/>
      <c r="E20" s="70"/>
      <c r="F20" s="15">
        <f>SUM(F7:F19)</f>
        <v>31818</v>
      </c>
      <c r="G20"/>
      <c r="H20"/>
      <c r="J20"/>
    </row>
    <row r="21" spans="1:12" x14ac:dyDescent="0.3">
      <c r="A21" s="72" t="s">
        <v>66</v>
      </c>
      <c r="B21" s="73"/>
      <c r="C21" s="73"/>
      <c r="D21" s="73"/>
      <c r="E21" s="73"/>
      <c r="F21" s="74"/>
    </row>
    <row r="22" spans="1:12" ht="159.75" customHeight="1" x14ac:dyDescent="0.3">
      <c r="A22" s="18">
        <f>A19+1</f>
        <v>14</v>
      </c>
      <c r="B22" s="26" t="s">
        <v>46</v>
      </c>
      <c r="C22" s="20" t="s">
        <v>15</v>
      </c>
      <c r="D22" s="18">
        <v>11</v>
      </c>
      <c r="E22" s="14">
        <v>90</v>
      </c>
      <c r="F22" s="14">
        <f t="shared" si="0"/>
        <v>990</v>
      </c>
      <c r="I22"/>
      <c r="J22"/>
    </row>
    <row r="23" spans="1:12" ht="91.5" customHeight="1" x14ac:dyDescent="0.3">
      <c r="A23" s="18">
        <f t="shared" si="2"/>
        <v>15</v>
      </c>
      <c r="B23" s="31" t="s">
        <v>69</v>
      </c>
      <c r="C23" s="20" t="s">
        <v>15</v>
      </c>
      <c r="D23" s="18">
        <v>11</v>
      </c>
      <c r="E23" s="14">
        <v>40</v>
      </c>
      <c r="F23" s="14">
        <f t="shared" si="0"/>
        <v>440</v>
      </c>
    </row>
    <row r="24" spans="1:12" ht="151.5" customHeight="1" x14ac:dyDescent="0.3">
      <c r="A24" s="18">
        <f t="shared" si="2"/>
        <v>16</v>
      </c>
      <c r="B24" s="26" t="s">
        <v>44</v>
      </c>
      <c r="C24" s="20" t="s">
        <v>15</v>
      </c>
      <c r="D24" s="18">
        <v>8</v>
      </c>
      <c r="E24" s="14">
        <v>70</v>
      </c>
      <c r="F24" s="14">
        <f>E24*D24</f>
        <v>560</v>
      </c>
    </row>
    <row r="25" spans="1:12" ht="189.75" customHeight="1" x14ac:dyDescent="0.3">
      <c r="A25" s="18">
        <f t="shared" si="2"/>
        <v>17</v>
      </c>
      <c r="B25" s="26" t="s">
        <v>43</v>
      </c>
      <c r="C25" s="20" t="s">
        <v>15</v>
      </c>
      <c r="D25" s="18">
        <v>5</v>
      </c>
      <c r="E25" s="14">
        <v>70</v>
      </c>
      <c r="F25" s="14">
        <f>E25*D25</f>
        <v>350</v>
      </c>
    </row>
    <row r="26" spans="1:12" ht="185.25" customHeight="1" x14ac:dyDescent="0.3">
      <c r="A26" s="18">
        <f t="shared" si="2"/>
        <v>18</v>
      </c>
      <c r="B26" s="26" t="s">
        <v>45</v>
      </c>
      <c r="C26" s="20" t="s">
        <v>15</v>
      </c>
      <c r="D26" s="18">
        <v>5</v>
      </c>
      <c r="E26" s="14">
        <v>70</v>
      </c>
      <c r="F26" s="14">
        <f t="shared" si="0"/>
        <v>350</v>
      </c>
    </row>
    <row r="27" spans="1:12" ht="73.5" customHeight="1" x14ac:dyDescent="0.3">
      <c r="A27" s="18">
        <f t="shared" si="2"/>
        <v>19</v>
      </c>
      <c r="B27" s="31" t="s">
        <v>70</v>
      </c>
      <c r="C27" s="20" t="s">
        <v>15</v>
      </c>
      <c r="D27" s="18">
        <v>1</v>
      </c>
      <c r="E27" s="14">
        <v>125</v>
      </c>
      <c r="F27" s="14">
        <f>E27*D27</f>
        <v>125</v>
      </c>
      <c r="H27"/>
      <c r="I27"/>
    </row>
    <row r="28" spans="1:12" ht="73.5" customHeight="1" x14ac:dyDescent="0.3">
      <c r="A28" s="18">
        <f t="shared" si="2"/>
        <v>20</v>
      </c>
      <c r="B28" s="31" t="s">
        <v>71</v>
      </c>
      <c r="C28" s="20" t="s">
        <v>15</v>
      </c>
      <c r="D28" s="18">
        <v>1</v>
      </c>
      <c r="E28" s="14">
        <v>350</v>
      </c>
      <c r="F28" s="14">
        <f>E28*D28</f>
        <v>350</v>
      </c>
      <c r="H28"/>
      <c r="I28"/>
      <c r="J28"/>
    </row>
    <row r="29" spans="1:12" ht="43.2" x14ac:dyDescent="0.3">
      <c r="A29" s="18">
        <f t="shared" si="2"/>
        <v>21</v>
      </c>
      <c r="B29" s="25" t="s">
        <v>42</v>
      </c>
      <c r="C29" s="20" t="s">
        <v>15</v>
      </c>
      <c r="D29" s="18">
        <v>7</v>
      </c>
      <c r="E29" s="14">
        <v>50</v>
      </c>
      <c r="F29" s="14">
        <f>E29*D29</f>
        <v>350</v>
      </c>
      <c r="I29"/>
    </row>
    <row r="30" spans="1:12" ht="30" customHeight="1" x14ac:dyDescent="0.3">
      <c r="A30" s="18">
        <f t="shared" si="2"/>
        <v>22</v>
      </c>
      <c r="B30" s="22" t="s">
        <v>37</v>
      </c>
      <c r="C30" s="20" t="s">
        <v>14</v>
      </c>
      <c r="D30" s="18">
        <v>2</v>
      </c>
      <c r="E30" s="14">
        <v>1000</v>
      </c>
      <c r="F30" s="14">
        <f>E30*D30</f>
        <v>2000</v>
      </c>
      <c r="I30"/>
    </row>
    <row r="31" spans="1:12" ht="21.75" customHeight="1" x14ac:dyDescent="0.3">
      <c r="A31" s="68" t="s">
        <v>67</v>
      </c>
      <c r="B31" s="69"/>
      <c r="C31" s="69"/>
      <c r="D31" s="69"/>
      <c r="E31" s="70"/>
      <c r="F31" s="15">
        <f>SUM(F22:F30)</f>
        <v>5515</v>
      </c>
      <c r="G31"/>
      <c r="H31"/>
      <c r="J31"/>
    </row>
    <row r="32" spans="1:12" x14ac:dyDescent="0.3">
      <c r="A32" s="72" t="s">
        <v>20</v>
      </c>
      <c r="B32" s="73"/>
      <c r="C32" s="73"/>
      <c r="D32" s="73"/>
      <c r="E32" s="73"/>
      <c r="F32" s="74"/>
    </row>
    <row r="33" spans="1:12" ht="162.75" customHeight="1" x14ac:dyDescent="0.3">
      <c r="A33" s="18">
        <f>A30+1</f>
        <v>23</v>
      </c>
      <c r="B33" s="12" t="s">
        <v>22</v>
      </c>
      <c r="C33" s="13" t="s">
        <v>14</v>
      </c>
      <c r="D33" s="11">
        <v>8</v>
      </c>
      <c r="E33" s="14">
        <v>75</v>
      </c>
      <c r="F33" s="14">
        <f t="shared" si="0"/>
        <v>600</v>
      </c>
      <c r="L33"/>
    </row>
    <row r="34" spans="1:12" ht="111.75" customHeight="1" x14ac:dyDescent="0.3">
      <c r="A34" s="18">
        <f t="shared" si="2"/>
        <v>24</v>
      </c>
      <c r="B34" s="12" t="s">
        <v>29</v>
      </c>
      <c r="C34" s="13" t="s">
        <v>14</v>
      </c>
      <c r="D34" s="11">
        <v>4</v>
      </c>
      <c r="E34" s="14">
        <v>70</v>
      </c>
      <c r="F34" s="14">
        <f t="shared" ref="F34:F47" si="3">E34*D34</f>
        <v>280</v>
      </c>
      <c r="I34" s="21"/>
      <c r="J34"/>
    </row>
    <row r="35" spans="1:12" ht="150" customHeight="1" x14ac:dyDescent="0.3">
      <c r="A35" s="18">
        <f t="shared" si="2"/>
        <v>25</v>
      </c>
      <c r="B35" s="12" t="s">
        <v>28</v>
      </c>
      <c r="C35" s="13" t="s">
        <v>14</v>
      </c>
      <c r="D35" s="11">
        <v>4</v>
      </c>
      <c r="E35" s="14">
        <v>45</v>
      </c>
      <c r="F35" s="14">
        <f t="shared" si="3"/>
        <v>180</v>
      </c>
      <c r="I35"/>
    </row>
    <row r="36" spans="1:12" ht="85.5" customHeight="1" x14ac:dyDescent="0.3">
      <c r="A36" s="18">
        <f t="shared" si="2"/>
        <v>26</v>
      </c>
      <c r="B36" s="12" t="s">
        <v>26</v>
      </c>
      <c r="C36" s="13" t="s">
        <v>14</v>
      </c>
      <c r="D36" s="11">
        <v>4</v>
      </c>
      <c r="E36" s="14">
        <v>130</v>
      </c>
      <c r="F36" s="14">
        <f t="shared" si="3"/>
        <v>520</v>
      </c>
    </row>
    <row r="37" spans="1:12" ht="104.25" customHeight="1" x14ac:dyDescent="0.3">
      <c r="A37" s="18">
        <f t="shared" si="2"/>
        <v>27</v>
      </c>
      <c r="B37" s="12" t="s">
        <v>27</v>
      </c>
      <c r="C37" s="13" t="s">
        <v>14</v>
      </c>
      <c r="D37" s="11">
        <v>4</v>
      </c>
      <c r="E37" s="14">
        <v>90</v>
      </c>
      <c r="F37" s="14">
        <f t="shared" si="3"/>
        <v>360</v>
      </c>
    </row>
    <row r="38" spans="1:12" ht="96.75" customHeight="1" x14ac:dyDescent="0.3">
      <c r="A38" s="18">
        <f t="shared" si="2"/>
        <v>28</v>
      </c>
      <c r="B38" s="12" t="s">
        <v>25</v>
      </c>
      <c r="C38" s="13" t="s">
        <v>14</v>
      </c>
      <c r="D38" s="11">
        <v>8</v>
      </c>
      <c r="E38" s="14">
        <v>100</v>
      </c>
      <c r="F38" s="14">
        <f t="shared" si="3"/>
        <v>800</v>
      </c>
      <c r="J38"/>
    </row>
    <row r="39" spans="1:12" ht="79.5" customHeight="1" x14ac:dyDescent="0.3">
      <c r="A39" s="18">
        <f t="shared" si="2"/>
        <v>29</v>
      </c>
      <c r="B39" s="12" t="s">
        <v>24</v>
      </c>
      <c r="C39" s="13" t="s">
        <v>14</v>
      </c>
      <c r="D39" s="11">
        <v>4</v>
      </c>
      <c r="E39" s="14">
        <v>170</v>
      </c>
      <c r="F39" s="14">
        <f t="shared" si="3"/>
        <v>680</v>
      </c>
    </row>
    <row r="40" spans="1:12" ht="98.25" customHeight="1" x14ac:dyDescent="0.3">
      <c r="A40" s="18">
        <f t="shared" si="2"/>
        <v>30</v>
      </c>
      <c r="B40" s="12" t="s">
        <v>23</v>
      </c>
      <c r="C40" s="13" t="s">
        <v>14</v>
      </c>
      <c r="D40" s="11">
        <v>4</v>
      </c>
      <c r="E40" s="14">
        <v>180</v>
      </c>
      <c r="F40" s="14">
        <f t="shared" si="3"/>
        <v>720</v>
      </c>
    </row>
    <row r="41" spans="1:12" ht="123.75" customHeight="1" x14ac:dyDescent="0.3">
      <c r="A41" s="18">
        <f t="shared" si="2"/>
        <v>31</v>
      </c>
      <c r="B41" s="12" t="s">
        <v>30</v>
      </c>
      <c r="C41" s="13" t="s">
        <v>14</v>
      </c>
      <c r="D41" s="11">
        <v>8</v>
      </c>
      <c r="E41" s="14">
        <v>350</v>
      </c>
      <c r="F41" s="14">
        <f t="shared" si="3"/>
        <v>2800</v>
      </c>
      <c r="I41"/>
    </row>
    <row r="42" spans="1:12" ht="72" x14ac:dyDescent="0.3">
      <c r="A42" s="18">
        <f t="shared" si="2"/>
        <v>32</v>
      </c>
      <c r="B42" s="12" t="s">
        <v>31</v>
      </c>
      <c r="C42" s="13" t="s">
        <v>14</v>
      </c>
      <c r="D42" s="11">
        <v>4</v>
      </c>
      <c r="E42" s="14">
        <v>350</v>
      </c>
      <c r="F42" s="14">
        <f t="shared" si="3"/>
        <v>1400</v>
      </c>
    </row>
    <row r="43" spans="1:12" ht="100.5" customHeight="1" x14ac:dyDescent="0.3">
      <c r="A43" s="18">
        <f t="shared" si="2"/>
        <v>33</v>
      </c>
      <c r="B43" s="12" t="s">
        <v>32</v>
      </c>
      <c r="C43" s="13" t="s">
        <v>14</v>
      </c>
      <c r="D43" s="11">
        <v>4</v>
      </c>
      <c r="E43" s="14">
        <v>400</v>
      </c>
      <c r="F43" s="14">
        <f t="shared" si="3"/>
        <v>1600</v>
      </c>
      <c r="J43"/>
      <c r="K43"/>
    </row>
    <row r="44" spans="1:12" ht="93" customHeight="1" x14ac:dyDescent="0.3">
      <c r="A44" s="18">
        <f t="shared" si="2"/>
        <v>34</v>
      </c>
      <c r="B44" s="12" t="s">
        <v>33</v>
      </c>
      <c r="C44" s="13" t="s">
        <v>14</v>
      </c>
      <c r="D44" s="11">
        <v>4</v>
      </c>
      <c r="E44" s="14">
        <v>40</v>
      </c>
      <c r="F44" s="14">
        <f t="shared" si="3"/>
        <v>160</v>
      </c>
      <c r="J44"/>
    </row>
    <row r="45" spans="1:12" ht="120.75" customHeight="1" x14ac:dyDescent="0.3">
      <c r="A45" s="18">
        <f t="shared" si="2"/>
        <v>35</v>
      </c>
      <c r="B45" s="12" t="s">
        <v>34</v>
      </c>
      <c r="C45" s="13" t="s">
        <v>14</v>
      </c>
      <c r="D45" s="11">
        <v>4</v>
      </c>
      <c r="E45" s="14">
        <v>250</v>
      </c>
      <c r="F45" s="14">
        <f t="shared" si="3"/>
        <v>1000</v>
      </c>
      <c r="J45"/>
    </row>
    <row r="46" spans="1:12" ht="87" customHeight="1" x14ac:dyDescent="0.3">
      <c r="A46" s="18">
        <f t="shared" si="2"/>
        <v>36</v>
      </c>
      <c r="B46" s="12" t="s">
        <v>35</v>
      </c>
      <c r="C46" s="13" t="s">
        <v>14</v>
      </c>
      <c r="D46" s="11">
        <v>4</v>
      </c>
      <c r="E46" s="14">
        <v>270</v>
      </c>
      <c r="F46" s="14">
        <f t="shared" si="3"/>
        <v>1080</v>
      </c>
      <c r="G46"/>
      <c r="J46"/>
    </row>
    <row r="47" spans="1:12" ht="111" customHeight="1" x14ac:dyDescent="0.3">
      <c r="A47" s="18">
        <f t="shared" si="2"/>
        <v>37</v>
      </c>
      <c r="B47" s="12" t="s">
        <v>36</v>
      </c>
      <c r="C47" s="13" t="s">
        <v>14</v>
      </c>
      <c r="D47" s="11">
        <v>4</v>
      </c>
      <c r="E47" s="14">
        <v>390</v>
      </c>
      <c r="F47" s="14">
        <f t="shared" si="3"/>
        <v>1560</v>
      </c>
      <c r="G47"/>
      <c r="H47"/>
      <c r="J47"/>
    </row>
    <row r="48" spans="1:12" ht="21.75" customHeight="1" x14ac:dyDescent="0.3">
      <c r="A48" s="68" t="s">
        <v>60</v>
      </c>
      <c r="B48" s="69"/>
      <c r="C48" s="69"/>
      <c r="D48" s="69"/>
      <c r="E48" s="70"/>
      <c r="F48" s="15">
        <f>SUM(F33:F47)</f>
        <v>13740</v>
      </c>
      <c r="G48"/>
      <c r="H48"/>
      <c r="J48"/>
    </row>
    <row r="49" spans="1:6" ht="21.75" customHeight="1" x14ac:dyDescent="0.3">
      <c r="A49" s="65" t="s">
        <v>68</v>
      </c>
      <c r="B49" s="66"/>
      <c r="C49" s="66"/>
      <c r="D49" s="66"/>
      <c r="E49" s="67"/>
      <c r="F49" s="30">
        <f>F48+F31+F20</f>
        <v>51073</v>
      </c>
    </row>
  </sheetData>
  <mergeCells count="9">
    <mergeCell ref="A49:E49"/>
    <mergeCell ref="A20:E20"/>
    <mergeCell ref="A1:F1"/>
    <mergeCell ref="A48:E48"/>
    <mergeCell ref="A32:F32"/>
    <mergeCell ref="A6:F6"/>
    <mergeCell ref="A31:E31"/>
    <mergeCell ref="A21:F21"/>
    <mergeCell ref="A3:F3"/>
  </mergeCells>
  <pageMargins left="0.88" right="0.24" top="0.41" bottom="0.28999999999999998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47C0-7CD6-43D3-9AA7-E364A008253E}">
  <dimension ref="A1:L56"/>
  <sheetViews>
    <sheetView topLeftCell="A15" zoomScale="85" zoomScaleNormal="85" workbookViewId="0">
      <selection activeCell="J7" sqref="J7"/>
    </sheetView>
  </sheetViews>
  <sheetFormatPr defaultColWidth="9.109375" defaultRowHeight="14.4" x14ac:dyDescent="0.3"/>
  <cols>
    <col min="1" max="1" width="4.33203125" style="6" bestFit="1" customWidth="1"/>
    <col min="2" max="2" width="55.33203125" style="16" customWidth="1"/>
    <col min="3" max="3" width="6" style="17" bestFit="1" customWidth="1"/>
    <col min="4" max="4" width="6" style="6" bestFit="1" customWidth="1"/>
    <col min="5" max="5" width="9.109375" style="7"/>
    <col min="6" max="6" width="10.33203125" style="7" bestFit="1" customWidth="1"/>
    <col min="7" max="16384" width="9.109375" style="2"/>
  </cols>
  <sheetData>
    <row r="1" spans="1:12" ht="21" customHeight="1" x14ac:dyDescent="0.3">
      <c r="A1" s="76" t="s">
        <v>18</v>
      </c>
      <c r="B1" s="76"/>
      <c r="C1" s="76"/>
      <c r="D1" s="76"/>
      <c r="E1" s="76"/>
      <c r="F1" s="76"/>
    </row>
    <row r="2" spans="1:12" x14ac:dyDescent="0.3">
      <c r="A2" s="3"/>
      <c r="B2" s="4"/>
      <c r="C2" s="5"/>
    </row>
    <row r="3" spans="1:12" ht="30" customHeight="1" x14ac:dyDescent="0.3">
      <c r="A3" s="8" t="s">
        <v>8</v>
      </c>
      <c r="B3" s="9" t="s">
        <v>9</v>
      </c>
      <c r="C3" s="9" t="s">
        <v>10</v>
      </c>
      <c r="D3" s="8" t="s">
        <v>11</v>
      </c>
      <c r="E3" s="10" t="s">
        <v>12</v>
      </c>
      <c r="F3" s="10" t="s">
        <v>13</v>
      </c>
    </row>
    <row r="4" spans="1:12" x14ac:dyDescent="0.3">
      <c r="A4" s="72" t="s">
        <v>21</v>
      </c>
      <c r="B4" s="73"/>
      <c r="C4" s="73"/>
      <c r="D4" s="73"/>
      <c r="E4" s="73"/>
      <c r="F4" s="74"/>
    </row>
    <row r="5" spans="1:12" ht="164.25" customHeight="1" x14ac:dyDescent="0.3">
      <c r="A5" s="18">
        <v>1</v>
      </c>
      <c r="B5" s="19" t="s">
        <v>38</v>
      </c>
      <c r="C5" s="20" t="s">
        <v>15</v>
      </c>
      <c r="D5" s="18">
        <v>64</v>
      </c>
      <c r="E5" s="14">
        <v>200</v>
      </c>
      <c r="F5" s="14">
        <f t="shared" ref="F5:F45" si="0">E5*D5</f>
        <v>12800</v>
      </c>
      <c r="G5"/>
      <c r="K5"/>
      <c r="L5" s="27"/>
    </row>
    <row r="6" spans="1:12" ht="99" customHeight="1" x14ac:dyDescent="0.3">
      <c r="A6" s="18">
        <f>A5+1</f>
        <v>2</v>
      </c>
      <c r="B6" s="19" t="s">
        <v>47</v>
      </c>
      <c r="C6" s="20" t="s">
        <v>15</v>
      </c>
      <c r="D6" s="18">
        <v>2</v>
      </c>
      <c r="E6" s="14">
        <v>150</v>
      </c>
      <c r="F6" s="14">
        <f t="shared" si="0"/>
        <v>300</v>
      </c>
      <c r="K6"/>
    </row>
    <row r="7" spans="1:12" ht="138.75" customHeight="1" x14ac:dyDescent="0.3">
      <c r="A7" s="18">
        <f t="shared" ref="A7:A16" si="1">A6+1</f>
        <v>3</v>
      </c>
      <c r="B7" s="19" t="s">
        <v>51</v>
      </c>
      <c r="C7" s="20" t="s">
        <v>14</v>
      </c>
      <c r="D7" s="18">
        <v>64</v>
      </c>
      <c r="E7" s="14">
        <v>150</v>
      </c>
      <c r="F7" s="14">
        <f t="shared" si="0"/>
        <v>9600</v>
      </c>
      <c r="K7"/>
    </row>
    <row r="8" spans="1:12" ht="27" customHeight="1" x14ac:dyDescent="0.3">
      <c r="A8" s="18">
        <f t="shared" si="1"/>
        <v>4</v>
      </c>
      <c r="B8" s="19" t="s">
        <v>72</v>
      </c>
      <c r="C8" s="20" t="s">
        <v>15</v>
      </c>
      <c r="D8" s="18">
        <v>64</v>
      </c>
      <c r="E8" s="14">
        <v>15</v>
      </c>
      <c r="F8" s="14">
        <f t="shared" si="0"/>
        <v>960</v>
      </c>
      <c r="K8"/>
    </row>
    <row r="9" spans="1:12" ht="107.25" customHeight="1" x14ac:dyDescent="0.3">
      <c r="A9" s="18">
        <f t="shared" si="1"/>
        <v>5</v>
      </c>
      <c r="B9" s="19" t="s">
        <v>40</v>
      </c>
      <c r="C9" s="20" t="s">
        <v>15</v>
      </c>
      <c r="D9" s="18">
        <v>1</v>
      </c>
      <c r="E9" s="14">
        <v>700</v>
      </c>
      <c r="F9" s="14">
        <f t="shared" si="0"/>
        <v>700</v>
      </c>
      <c r="K9"/>
    </row>
    <row r="10" spans="1:12" ht="238.5" customHeight="1" x14ac:dyDescent="0.3">
      <c r="A10" s="18">
        <f t="shared" si="1"/>
        <v>6</v>
      </c>
      <c r="B10" s="19" t="s">
        <v>50</v>
      </c>
      <c r="C10" s="20" t="s">
        <v>15</v>
      </c>
      <c r="D10" s="18">
        <v>20</v>
      </c>
      <c r="E10" s="14">
        <v>350</v>
      </c>
      <c r="F10" s="14">
        <f t="shared" si="0"/>
        <v>7000</v>
      </c>
      <c r="K10"/>
    </row>
    <row r="11" spans="1:12" ht="126.75" customHeight="1" x14ac:dyDescent="0.3">
      <c r="A11" s="18">
        <f t="shared" si="1"/>
        <v>7</v>
      </c>
      <c r="B11" s="19" t="s">
        <v>63</v>
      </c>
      <c r="C11" s="20" t="s">
        <v>15</v>
      </c>
      <c r="D11" s="18">
        <v>30</v>
      </c>
      <c r="E11" s="14">
        <v>60</v>
      </c>
      <c r="F11" s="14">
        <f t="shared" si="0"/>
        <v>1800</v>
      </c>
      <c r="H11"/>
      <c r="K11"/>
    </row>
    <row r="12" spans="1:12" ht="81.75" customHeight="1" x14ac:dyDescent="0.3">
      <c r="A12" s="18">
        <f t="shared" si="1"/>
        <v>8</v>
      </c>
      <c r="B12" s="19" t="s">
        <v>16</v>
      </c>
      <c r="C12" s="20" t="s">
        <v>15</v>
      </c>
      <c r="D12" s="18">
        <v>5</v>
      </c>
      <c r="E12" s="14">
        <v>250</v>
      </c>
      <c r="F12" s="14">
        <f t="shared" si="0"/>
        <v>1250</v>
      </c>
      <c r="H12"/>
      <c r="K12"/>
    </row>
    <row r="13" spans="1:12" ht="85.5" customHeight="1" x14ac:dyDescent="0.3">
      <c r="A13" s="18">
        <f t="shared" si="1"/>
        <v>9</v>
      </c>
      <c r="B13" s="19" t="s">
        <v>17</v>
      </c>
      <c r="C13" s="20" t="s">
        <v>15</v>
      </c>
      <c r="D13" s="18">
        <v>4</v>
      </c>
      <c r="E13" s="14">
        <v>200</v>
      </c>
      <c r="F13" s="14">
        <f t="shared" si="0"/>
        <v>800</v>
      </c>
      <c r="I13"/>
      <c r="J13"/>
    </row>
    <row r="14" spans="1:12" ht="76.5" customHeight="1" x14ac:dyDescent="0.3">
      <c r="A14" s="18">
        <f t="shared" si="1"/>
        <v>10</v>
      </c>
      <c r="B14" s="19" t="s">
        <v>64</v>
      </c>
      <c r="C14" s="20" t="s">
        <v>15</v>
      </c>
      <c r="D14" s="18">
        <v>8</v>
      </c>
      <c r="E14" s="14">
        <v>200</v>
      </c>
      <c r="F14" s="14">
        <f t="shared" si="0"/>
        <v>1600</v>
      </c>
      <c r="I14"/>
      <c r="J14"/>
    </row>
    <row r="15" spans="1:12" ht="75.75" customHeight="1" x14ac:dyDescent="0.3">
      <c r="A15" s="18">
        <f t="shared" si="1"/>
        <v>11</v>
      </c>
      <c r="B15" s="19" t="s">
        <v>48</v>
      </c>
      <c r="C15" s="20" t="s">
        <v>15</v>
      </c>
      <c r="D15" s="18">
        <v>10</v>
      </c>
      <c r="E15" s="14">
        <v>150</v>
      </c>
      <c r="F15" s="14">
        <f t="shared" si="0"/>
        <v>1500</v>
      </c>
      <c r="I15"/>
      <c r="J15"/>
    </row>
    <row r="16" spans="1:12" ht="117.75" customHeight="1" x14ac:dyDescent="0.3">
      <c r="A16" s="18">
        <f t="shared" si="1"/>
        <v>12</v>
      </c>
      <c r="B16" s="26" t="s">
        <v>41</v>
      </c>
      <c r="C16" s="20" t="s">
        <v>15</v>
      </c>
      <c r="D16" s="18">
        <v>12</v>
      </c>
      <c r="E16" s="14">
        <v>150</v>
      </c>
      <c r="F16" s="14">
        <f t="shared" si="0"/>
        <v>1800</v>
      </c>
      <c r="H16"/>
      <c r="I16"/>
    </row>
    <row r="17" spans="1:12" ht="64.5" customHeight="1" x14ac:dyDescent="0.3">
      <c r="A17" s="18">
        <f>A16+1</f>
        <v>13</v>
      </c>
      <c r="B17" s="26" t="s">
        <v>65</v>
      </c>
      <c r="C17" s="20" t="s">
        <v>14</v>
      </c>
      <c r="D17" s="18">
        <v>4</v>
      </c>
      <c r="E17" s="14">
        <v>250</v>
      </c>
      <c r="F17" s="14">
        <f t="shared" si="0"/>
        <v>1000</v>
      </c>
    </row>
    <row r="18" spans="1:12" ht="88.5" customHeight="1" x14ac:dyDescent="0.3">
      <c r="A18" s="18">
        <f t="shared" ref="A18:A54" si="2">A17+1</f>
        <v>14</v>
      </c>
      <c r="B18" s="26" t="s">
        <v>49</v>
      </c>
      <c r="C18" s="20" t="s">
        <v>15</v>
      </c>
      <c r="D18" s="18">
        <v>15</v>
      </c>
      <c r="E18" s="14">
        <v>65</v>
      </c>
      <c r="F18" s="14">
        <f t="shared" si="0"/>
        <v>975</v>
      </c>
    </row>
    <row r="19" spans="1:12" ht="21.75" customHeight="1" x14ac:dyDescent="0.3">
      <c r="A19" s="68" t="s">
        <v>62</v>
      </c>
      <c r="B19" s="69"/>
      <c r="C19" s="69"/>
      <c r="D19" s="69"/>
      <c r="E19" s="70"/>
      <c r="F19" s="15">
        <f>SUM(F5:F18)</f>
        <v>42085</v>
      </c>
      <c r="G19"/>
      <c r="H19"/>
      <c r="J19"/>
    </row>
    <row r="20" spans="1:12" x14ac:dyDescent="0.3">
      <c r="A20" s="72" t="s">
        <v>66</v>
      </c>
      <c r="B20" s="73"/>
      <c r="C20" s="73"/>
      <c r="D20" s="73"/>
      <c r="E20" s="73"/>
      <c r="F20" s="74"/>
    </row>
    <row r="21" spans="1:12" ht="159.75" customHeight="1" x14ac:dyDescent="0.3">
      <c r="A21" s="18">
        <f>A18+1</f>
        <v>15</v>
      </c>
      <c r="B21" s="26" t="s">
        <v>46</v>
      </c>
      <c r="C21" s="20" t="s">
        <v>15</v>
      </c>
      <c r="D21" s="18">
        <v>11</v>
      </c>
      <c r="E21" s="14">
        <v>100</v>
      </c>
      <c r="F21" s="14">
        <f t="shared" si="0"/>
        <v>1100</v>
      </c>
      <c r="I21"/>
      <c r="J21"/>
    </row>
    <row r="22" spans="1:12" ht="91.5" customHeight="1" x14ac:dyDescent="0.3">
      <c r="A22" s="18">
        <f t="shared" si="2"/>
        <v>16</v>
      </c>
      <c r="B22" s="12" t="s">
        <v>19</v>
      </c>
      <c r="C22" s="20" t="s">
        <v>15</v>
      </c>
      <c r="D22" s="18">
        <v>11</v>
      </c>
      <c r="E22" s="14">
        <v>50</v>
      </c>
      <c r="F22" s="14">
        <f t="shared" si="0"/>
        <v>550</v>
      </c>
    </row>
    <row r="23" spans="1:12" ht="151.5" customHeight="1" x14ac:dyDescent="0.3">
      <c r="A23" s="18">
        <f t="shared" si="2"/>
        <v>17</v>
      </c>
      <c r="B23" s="26" t="s">
        <v>44</v>
      </c>
      <c r="C23" s="20" t="s">
        <v>15</v>
      </c>
      <c r="D23" s="18">
        <v>14</v>
      </c>
      <c r="E23" s="14">
        <v>80</v>
      </c>
      <c r="F23" s="14">
        <f t="shared" si="0"/>
        <v>1120</v>
      </c>
    </row>
    <row r="24" spans="1:12" ht="189.75" customHeight="1" x14ac:dyDescent="0.3">
      <c r="A24" s="18">
        <f t="shared" si="2"/>
        <v>18</v>
      </c>
      <c r="B24" s="26" t="s">
        <v>43</v>
      </c>
      <c r="C24" s="20" t="s">
        <v>15</v>
      </c>
      <c r="D24" s="18">
        <v>5</v>
      </c>
      <c r="E24" s="14">
        <v>80</v>
      </c>
      <c r="F24" s="14">
        <f t="shared" si="0"/>
        <v>400</v>
      </c>
    </row>
    <row r="25" spans="1:12" ht="185.25" customHeight="1" x14ac:dyDescent="0.3">
      <c r="A25" s="18">
        <f t="shared" si="2"/>
        <v>19</v>
      </c>
      <c r="B25" s="26" t="s">
        <v>45</v>
      </c>
      <c r="C25" s="20" t="s">
        <v>15</v>
      </c>
      <c r="D25" s="18">
        <v>5</v>
      </c>
      <c r="E25" s="14">
        <v>80</v>
      </c>
      <c r="F25" s="14">
        <f t="shared" si="0"/>
        <v>400</v>
      </c>
    </row>
    <row r="26" spans="1:12" ht="73.5" customHeight="1" x14ac:dyDescent="0.3">
      <c r="A26" s="18">
        <f t="shared" si="2"/>
        <v>20</v>
      </c>
      <c r="B26" s="23" t="s">
        <v>39</v>
      </c>
      <c r="C26" s="20" t="s">
        <v>15</v>
      </c>
      <c r="D26" s="18">
        <v>6</v>
      </c>
      <c r="E26" s="14">
        <v>150</v>
      </c>
      <c r="F26" s="14">
        <f>E26*D26</f>
        <v>900</v>
      </c>
      <c r="H26"/>
      <c r="I26"/>
    </row>
    <row r="27" spans="1:12" ht="93" customHeight="1" x14ac:dyDescent="0.3">
      <c r="A27" s="18">
        <f t="shared" si="2"/>
        <v>21</v>
      </c>
      <c r="B27" s="25" t="s">
        <v>42</v>
      </c>
      <c r="C27" s="20" t="s">
        <v>15</v>
      </c>
      <c r="D27" s="18">
        <v>7</v>
      </c>
      <c r="E27" s="14">
        <v>100</v>
      </c>
      <c r="F27" s="14">
        <f>E27*D27</f>
        <v>700</v>
      </c>
      <c r="I27"/>
    </row>
    <row r="28" spans="1:12" ht="84.75" customHeight="1" x14ac:dyDescent="0.3">
      <c r="A28" s="18">
        <f t="shared" si="2"/>
        <v>22</v>
      </c>
      <c r="B28" s="22" t="s">
        <v>37</v>
      </c>
      <c r="C28" s="20" t="s">
        <v>14</v>
      </c>
      <c r="D28" s="18">
        <v>2</v>
      </c>
      <c r="E28" s="14">
        <v>1000</v>
      </c>
      <c r="F28" s="14">
        <f>E28*D28</f>
        <v>2000</v>
      </c>
      <c r="I28"/>
    </row>
    <row r="29" spans="1:12" ht="21.75" customHeight="1" x14ac:dyDescent="0.3">
      <c r="A29" s="68" t="s">
        <v>67</v>
      </c>
      <c r="B29" s="69"/>
      <c r="C29" s="69"/>
      <c r="D29" s="69"/>
      <c r="E29" s="70"/>
      <c r="F29" s="15">
        <f>SUM(F21:F28)</f>
        <v>7170</v>
      </c>
      <c r="G29"/>
      <c r="H29"/>
      <c r="J29"/>
    </row>
    <row r="30" spans="1:12" x14ac:dyDescent="0.3">
      <c r="A30" s="72" t="s">
        <v>20</v>
      </c>
      <c r="B30" s="73"/>
      <c r="C30" s="73"/>
      <c r="D30" s="73"/>
      <c r="E30" s="73"/>
      <c r="F30" s="74"/>
    </row>
    <row r="31" spans="1:12" ht="162.75" customHeight="1" x14ac:dyDescent="0.3">
      <c r="A31" s="18">
        <f>A28+1</f>
        <v>23</v>
      </c>
      <c r="B31" s="12" t="s">
        <v>22</v>
      </c>
      <c r="C31" s="13" t="s">
        <v>14</v>
      </c>
      <c r="D31" s="11">
        <v>8</v>
      </c>
      <c r="E31" s="14">
        <v>75</v>
      </c>
      <c r="F31" s="14">
        <f t="shared" si="0"/>
        <v>600</v>
      </c>
      <c r="L31"/>
    </row>
    <row r="32" spans="1:12" ht="111.75" customHeight="1" x14ac:dyDescent="0.3">
      <c r="A32" s="18">
        <f t="shared" si="2"/>
        <v>24</v>
      </c>
      <c r="B32" s="12" t="s">
        <v>29</v>
      </c>
      <c r="C32" s="13" t="s">
        <v>14</v>
      </c>
      <c r="D32" s="11">
        <v>4</v>
      </c>
      <c r="E32" s="14">
        <v>70</v>
      </c>
      <c r="F32" s="14">
        <f t="shared" si="0"/>
        <v>280</v>
      </c>
      <c r="I32" s="21"/>
      <c r="J32"/>
    </row>
    <row r="33" spans="1:11" ht="150" customHeight="1" x14ac:dyDescent="0.3">
      <c r="A33" s="18">
        <f t="shared" si="2"/>
        <v>25</v>
      </c>
      <c r="B33" s="12" t="s">
        <v>28</v>
      </c>
      <c r="C33" s="13" t="s">
        <v>14</v>
      </c>
      <c r="D33" s="11">
        <v>4</v>
      </c>
      <c r="E33" s="14">
        <v>45</v>
      </c>
      <c r="F33" s="14">
        <f t="shared" si="0"/>
        <v>180</v>
      </c>
      <c r="I33"/>
    </row>
    <row r="34" spans="1:11" ht="85.5" customHeight="1" x14ac:dyDescent="0.3">
      <c r="A34" s="18">
        <f t="shared" si="2"/>
        <v>26</v>
      </c>
      <c r="B34" s="12" t="s">
        <v>26</v>
      </c>
      <c r="C34" s="13" t="s">
        <v>14</v>
      </c>
      <c r="D34" s="11">
        <v>4</v>
      </c>
      <c r="E34" s="14">
        <v>130</v>
      </c>
      <c r="F34" s="14">
        <f t="shared" si="0"/>
        <v>520</v>
      </c>
    </row>
    <row r="35" spans="1:11" ht="104.25" customHeight="1" x14ac:dyDescent="0.3">
      <c r="A35" s="18">
        <f t="shared" si="2"/>
        <v>27</v>
      </c>
      <c r="B35" s="12" t="s">
        <v>27</v>
      </c>
      <c r="C35" s="13" t="s">
        <v>14</v>
      </c>
      <c r="D35" s="11">
        <v>4</v>
      </c>
      <c r="E35" s="14">
        <v>90</v>
      </c>
      <c r="F35" s="14">
        <f t="shared" si="0"/>
        <v>360</v>
      </c>
    </row>
    <row r="36" spans="1:11" ht="96.75" customHeight="1" x14ac:dyDescent="0.3">
      <c r="A36" s="18">
        <f t="shared" si="2"/>
        <v>28</v>
      </c>
      <c r="B36" s="12" t="s">
        <v>25</v>
      </c>
      <c r="C36" s="13" t="s">
        <v>14</v>
      </c>
      <c r="D36" s="11">
        <v>8</v>
      </c>
      <c r="E36" s="14">
        <v>100</v>
      </c>
      <c r="F36" s="14">
        <f t="shared" si="0"/>
        <v>800</v>
      </c>
      <c r="J36"/>
    </row>
    <row r="37" spans="1:11" ht="79.5" customHeight="1" x14ac:dyDescent="0.3">
      <c r="A37" s="18">
        <f t="shared" si="2"/>
        <v>29</v>
      </c>
      <c r="B37" s="12" t="s">
        <v>24</v>
      </c>
      <c r="C37" s="13" t="s">
        <v>14</v>
      </c>
      <c r="D37" s="11">
        <v>4</v>
      </c>
      <c r="E37" s="14">
        <v>170</v>
      </c>
      <c r="F37" s="14">
        <f t="shared" si="0"/>
        <v>680</v>
      </c>
    </row>
    <row r="38" spans="1:11" ht="98.25" customHeight="1" x14ac:dyDescent="0.3">
      <c r="A38" s="18">
        <f t="shared" si="2"/>
        <v>30</v>
      </c>
      <c r="B38" s="12" t="s">
        <v>23</v>
      </c>
      <c r="C38" s="13" t="s">
        <v>14</v>
      </c>
      <c r="D38" s="11">
        <v>4</v>
      </c>
      <c r="E38" s="14">
        <v>180</v>
      </c>
      <c r="F38" s="14">
        <f t="shared" si="0"/>
        <v>720</v>
      </c>
    </row>
    <row r="39" spans="1:11" ht="123.75" customHeight="1" x14ac:dyDescent="0.3">
      <c r="A39" s="18">
        <f t="shared" si="2"/>
        <v>31</v>
      </c>
      <c r="B39" s="12" t="s">
        <v>30</v>
      </c>
      <c r="C39" s="13" t="s">
        <v>14</v>
      </c>
      <c r="D39" s="11">
        <v>8</v>
      </c>
      <c r="E39" s="14">
        <v>350</v>
      </c>
      <c r="F39" s="14">
        <f t="shared" si="0"/>
        <v>2800</v>
      </c>
      <c r="I39"/>
    </row>
    <row r="40" spans="1:11" ht="72" x14ac:dyDescent="0.3">
      <c r="A40" s="18">
        <f t="shared" si="2"/>
        <v>32</v>
      </c>
      <c r="B40" s="12" t="s">
        <v>31</v>
      </c>
      <c r="C40" s="13" t="s">
        <v>14</v>
      </c>
      <c r="D40" s="11">
        <v>4</v>
      </c>
      <c r="E40" s="14">
        <v>350</v>
      </c>
      <c r="F40" s="14">
        <f t="shared" si="0"/>
        <v>1400</v>
      </c>
    </row>
    <row r="41" spans="1:11" ht="100.5" customHeight="1" x14ac:dyDescent="0.3">
      <c r="A41" s="18">
        <f t="shared" si="2"/>
        <v>33</v>
      </c>
      <c r="B41" s="12" t="s">
        <v>32</v>
      </c>
      <c r="C41" s="13" t="s">
        <v>14</v>
      </c>
      <c r="D41" s="11">
        <v>4</v>
      </c>
      <c r="E41" s="14">
        <v>400</v>
      </c>
      <c r="F41" s="14">
        <f t="shared" si="0"/>
        <v>1600</v>
      </c>
      <c r="J41"/>
      <c r="K41"/>
    </row>
    <row r="42" spans="1:11" ht="93" customHeight="1" x14ac:dyDescent="0.3">
      <c r="A42" s="18">
        <f t="shared" si="2"/>
        <v>34</v>
      </c>
      <c r="B42" s="12" t="s">
        <v>33</v>
      </c>
      <c r="C42" s="13" t="s">
        <v>14</v>
      </c>
      <c r="D42" s="11">
        <v>4</v>
      </c>
      <c r="E42" s="14">
        <v>40</v>
      </c>
      <c r="F42" s="14">
        <f t="shared" si="0"/>
        <v>160</v>
      </c>
      <c r="J42"/>
    </row>
    <row r="43" spans="1:11" ht="120.75" customHeight="1" x14ac:dyDescent="0.3">
      <c r="A43" s="18">
        <f t="shared" si="2"/>
        <v>35</v>
      </c>
      <c r="B43" s="12" t="s">
        <v>34</v>
      </c>
      <c r="C43" s="13" t="s">
        <v>14</v>
      </c>
      <c r="D43" s="11">
        <v>4</v>
      </c>
      <c r="E43" s="14">
        <v>250</v>
      </c>
      <c r="F43" s="14">
        <f t="shared" si="0"/>
        <v>1000</v>
      </c>
      <c r="J43"/>
    </row>
    <row r="44" spans="1:11" ht="87" customHeight="1" x14ac:dyDescent="0.3">
      <c r="A44" s="18">
        <f t="shared" si="2"/>
        <v>36</v>
      </c>
      <c r="B44" s="12" t="s">
        <v>35</v>
      </c>
      <c r="C44" s="13" t="s">
        <v>14</v>
      </c>
      <c r="D44" s="11">
        <v>4</v>
      </c>
      <c r="E44" s="14">
        <v>270</v>
      </c>
      <c r="F44" s="14">
        <f t="shared" si="0"/>
        <v>1080</v>
      </c>
      <c r="G44"/>
      <c r="J44"/>
    </row>
    <row r="45" spans="1:11" ht="111" customHeight="1" x14ac:dyDescent="0.3">
      <c r="A45" s="18">
        <f t="shared" si="2"/>
        <v>37</v>
      </c>
      <c r="B45" s="12" t="s">
        <v>36</v>
      </c>
      <c r="C45" s="13" t="s">
        <v>14</v>
      </c>
      <c r="D45" s="11">
        <v>4</v>
      </c>
      <c r="E45" s="14">
        <v>390</v>
      </c>
      <c r="F45" s="14">
        <f t="shared" si="0"/>
        <v>1560</v>
      </c>
      <c r="G45"/>
      <c r="H45"/>
      <c r="J45"/>
    </row>
    <row r="46" spans="1:11" ht="21.75" customHeight="1" x14ac:dyDescent="0.3">
      <c r="A46" s="68" t="s">
        <v>60</v>
      </c>
      <c r="B46" s="69"/>
      <c r="C46" s="69"/>
      <c r="D46" s="69"/>
      <c r="E46" s="70"/>
      <c r="F46" s="15">
        <f>SUM(F31:F45)</f>
        <v>13740</v>
      </c>
      <c r="G46"/>
      <c r="H46"/>
      <c r="J46"/>
    </row>
    <row r="47" spans="1:11" x14ac:dyDescent="0.3">
      <c r="A47" s="72" t="s">
        <v>52</v>
      </c>
      <c r="B47" s="73"/>
      <c r="C47" s="73"/>
      <c r="D47" s="73"/>
      <c r="E47" s="73"/>
      <c r="F47" s="74"/>
    </row>
    <row r="48" spans="1:11" x14ac:dyDescent="0.3">
      <c r="A48" s="18">
        <f>A45+1</f>
        <v>38</v>
      </c>
      <c r="B48" s="28" t="s">
        <v>53</v>
      </c>
      <c r="C48" s="18" t="s">
        <v>15</v>
      </c>
      <c r="D48" s="18">
        <v>5</v>
      </c>
      <c r="E48" s="29">
        <v>125</v>
      </c>
      <c r="F48" s="14">
        <f t="shared" ref="F48:F54" si="3">E48*D48</f>
        <v>625</v>
      </c>
      <c r="G48"/>
      <c r="J48"/>
    </row>
    <row r="49" spans="1:10" x14ac:dyDescent="0.3">
      <c r="A49" s="18">
        <f t="shared" si="2"/>
        <v>39</v>
      </c>
      <c r="B49" s="28" t="s">
        <v>54</v>
      </c>
      <c r="C49" s="18" t="s">
        <v>15</v>
      </c>
      <c r="D49" s="18">
        <v>1</v>
      </c>
      <c r="E49" s="29">
        <v>80</v>
      </c>
      <c r="F49" s="14">
        <f t="shared" si="3"/>
        <v>80</v>
      </c>
      <c r="G49"/>
      <c r="J49"/>
    </row>
    <row r="50" spans="1:10" x14ac:dyDescent="0.3">
      <c r="A50" s="18">
        <f t="shared" si="2"/>
        <v>40</v>
      </c>
      <c r="B50" s="28" t="s">
        <v>55</v>
      </c>
      <c r="C50" s="18" t="s">
        <v>15</v>
      </c>
      <c r="D50" s="18">
        <v>7</v>
      </c>
      <c r="E50" s="29">
        <v>10</v>
      </c>
      <c r="F50" s="14">
        <f t="shared" si="3"/>
        <v>70</v>
      </c>
      <c r="G50"/>
      <c r="J50"/>
    </row>
    <row r="51" spans="1:10" x14ac:dyDescent="0.3">
      <c r="A51" s="18">
        <f t="shared" si="2"/>
        <v>41</v>
      </c>
      <c r="B51" s="28" t="s">
        <v>56</v>
      </c>
      <c r="C51" s="18" t="s">
        <v>15</v>
      </c>
      <c r="D51" s="18">
        <v>1</v>
      </c>
      <c r="E51" s="29">
        <v>180</v>
      </c>
      <c r="F51" s="14">
        <f t="shared" si="3"/>
        <v>180</v>
      </c>
      <c r="G51"/>
      <c r="J51"/>
    </row>
    <row r="52" spans="1:10" x14ac:dyDescent="0.3">
      <c r="A52" s="18">
        <f t="shared" si="2"/>
        <v>42</v>
      </c>
      <c r="B52" s="28" t="s">
        <v>57</v>
      </c>
      <c r="C52" s="18" t="s">
        <v>15</v>
      </c>
      <c r="D52" s="18">
        <v>4</v>
      </c>
      <c r="E52" s="29">
        <v>10</v>
      </c>
      <c r="F52" s="14">
        <f t="shared" si="3"/>
        <v>40</v>
      </c>
      <c r="G52"/>
      <c r="J52"/>
    </row>
    <row r="53" spans="1:10" x14ac:dyDescent="0.3">
      <c r="A53" s="18">
        <f t="shared" si="2"/>
        <v>43</v>
      </c>
      <c r="B53" s="28" t="s">
        <v>58</v>
      </c>
      <c r="C53" s="18" t="s">
        <v>15</v>
      </c>
      <c r="D53" s="18">
        <v>5</v>
      </c>
      <c r="E53" s="29">
        <v>15</v>
      </c>
      <c r="F53" s="14">
        <f t="shared" si="3"/>
        <v>75</v>
      </c>
      <c r="G53"/>
      <c r="J53"/>
    </row>
    <row r="54" spans="1:10" x14ac:dyDescent="0.3">
      <c r="A54" s="18">
        <f t="shared" si="2"/>
        <v>44</v>
      </c>
      <c r="B54" s="28" t="s">
        <v>59</v>
      </c>
      <c r="C54" s="18" t="s">
        <v>15</v>
      </c>
      <c r="D54" s="18">
        <v>2</v>
      </c>
      <c r="E54" s="29">
        <v>300</v>
      </c>
      <c r="F54" s="14">
        <f t="shared" si="3"/>
        <v>600</v>
      </c>
      <c r="G54"/>
      <c r="J54"/>
    </row>
    <row r="55" spans="1:10" ht="21.75" customHeight="1" x14ac:dyDescent="0.3">
      <c r="A55" s="68" t="s">
        <v>61</v>
      </c>
      <c r="B55" s="69"/>
      <c r="C55" s="69"/>
      <c r="D55" s="69"/>
      <c r="E55" s="70"/>
      <c r="F55" s="15">
        <f>SUM(F48:F54)</f>
        <v>1670</v>
      </c>
    </row>
    <row r="56" spans="1:10" ht="21.75" customHeight="1" x14ac:dyDescent="0.3">
      <c r="A56" s="65" t="s">
        <v>68</v>
      </c>
      <c r="B56" s="66"/>
      <c r="C56" s="66"/>
      <c r="D56" s="66"/>
      <c r="E56" s="67"/>
      <c r="F56" s="30">
        <f>F55+F46+F29+F19</f>
        <v>64665</v>
      </c>
    </row>
  </sheetData>
  <mergeCells count="10">
    <mergeCell ref="A46:E46"/>
    <mergeCell ref="A47:F47"/>
    <mergeCell ref="A55:E55"/>
    <mergeCell ref="A56:E56"/>
    <mergeCell ref="A1:F1"/>
    <mergeCell ref="A4:F4"/>
    <mergeCell ref="A19:E19"/>
    <mergeCell ref="A20:F20"/>
    <mergeCell ref="A29:E29"/>
    <mergeCell ref="A30:F30"/>
  </mergeCells>
  <pageMargins left="0.88" right="0.24" top="0.41" bottom="0.28999999999999998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selection activeCell="B8" sqref="B8"/>
    </sheetView>
  </sheetViews>
  <sheetFormatPr defaultRowHeight="14.4" x14ac:dyDescent="0.3"/>
  <sheetData>
    <row r="1" spans="1:2" x14ac:dyDescent="0.3">
      <c r="A1" t="s">
        <v>0</v>
      </c>
      <c r="B1">
        <v>250000</v>
      </c>
    </row>
    <row r="3" spans="1:2" x14ac:dyDescent="0.3">
      <c r="A3" t="s">
        <v>1</v>
      </c>
      <c r="B3">
        <v>7000</v>
      </c>
    </row>
    <row r="4" spans="1:2" x14ac:dyDescent="0.3">
      <c r="A4" t="s">
        <v>2</v>
      </c>
      <c r="B4">
        <v>139839</v>
      </c>
    </row>
    <row r="5" spans="1:2" x14ac:dyDescent="0.3">
      <c r="A5" t="s">
        <v>3</v>
      </c>
      <c r="B5">
        <v>60000</v>
      </c>
    </row>
    <row r="6" spans="1:2" x14ac:dyDescent="0.3">
      <c r="A6" t="s">
        <v>4</v>
      </c>
      <c r="B6">
        <v>10000</v>
      </c>
    </row>
    <row r="7" spans="1:2" x14ac:dyDescent="0.3">
      <c r="A7" t="s">
        <v>5</v>
      </c>
      <c r="B7" s="24" t="e">
        <f>'lista-K'!#REF!</f>
        <v>#REF!</v>
      </c>
    </row>
    <row r="9" spans="1:2" x14ac:dyDescent="0.3">
      <c r="A9" t="s">
        <v>6</v>
      </c>
      <c r="B9" t="e">
        <f>SUM(B3:B7)</f>
        <v>#REF!</v>
      </c>
    </row>
    <row r="11" spans="1:2" x14ac:dyDescent="0.3">
      <c r="A11" t="s">
        <v>7</v>
      </c>
      <c r="B11" s="1" t="e">
        <f>B1-B9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lista-P</vt:lpstr>
      <vt:lpstr>lista-K</vt:lpstr>
      <vt:lpstr>lista_stara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2021-11-23T09:02:49Z</dcterms:modified>
</cp:coreProperties>
</file>